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OI KHOA BIEU 2015-2016\HKII-15-16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THEO LOP HKII 15 16" sheetId="23" r:id="rId2"/>
    <sheet name="THEO TEN GV HKII 15 16" sheetId="25" r:id="rId3"/>
    <sheet name="THEO PHONG HKII 15 16" sheetId="26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T104" i="25" l="1"/>
  <c r="O87" i="26"/>
  <c r="K87" i="26"/>
  <c r="R87" i="26" s="1"/>
  <c r="O86" i="26"/>
  <c r="K86" i="26"/>
  <c r="N86" i="26" s="1"/>
  <c r="O83" i="26"/>
  <c r="K83" i="26"/>
  <c r="R83" i="26" s="1"/>
  <c r="O41" i="26"/>
  <c r="K41" i="26"/>
  <c r="N41" i="26" s="1"/>
  <c r="O76" i="26"/>
  <c r="K76" i="26"/>
  <c r="R76" i="26" s="1"/>
  <c r="K75" i="26"/>
  <c r="R75" i="26" s="1"/>
  <c r="O74" i="26"/>
  <c r="K74" i="26"/>
  <c r="N74" i="26" s="1"/>
  <c r="O73" i="26"/>
  <c r="K73" i="26"/>
  <c r="R73" i="26" s="1"/>
  <c r="O81" i="26"/>
  <c r="K81" i="26"/>
  <c r="R81" i="26" s="1"/>
  <c r="O80" i="26"/>
  <c r="K80" i="26"/>
  <c r="R80" i="26" s="1"/>
  <c r="O79" i="26"/>
  <c r="K79" i="26"/>
  <c r="R79" i="26" s="1"/>
  <c r="O78" i="26"/>
  <c r="K78" i="26"/>
  <c r="O72" i="26"/>
  <c r="K72" i="26"/>
  <c r="R72" i="26" s="1"/>
  <c r="O120" i="26"/>
  <c r="K120" i="26"/>
  <c r="N120" i="26" s="1"/>
  <c r="O119" i="26"/>
  <c r="K119" i="26"/>
  <c r="R119" i="26" s="1"/>
  <c r="O118" i="26"/>
  <c r="K118" i="26"/>
  <c r="N118" i="26" s="1"/>
  <c r="O71" i="26"/>
  <c r="K71" i="26"/>
  <c r="R71" i="26" s="1"/>
  <c r="O82" i="26"/>
  <c r="K82" i="26"/>
  <c r="N82" i="26" s="1"/>
  <c r="O16" i="26"/>
  <c r="K16" i="26"/>
  <c r="R16" i="26" s="1"/>
  <c r="O70" i="26"/>
  <c r="K70" i="26"/>
  <c r="N70" i="26" s="1"/>
  <c r="O10" i="26"/>
  <c r="K10" i="26"/>
  <c r="R10" i="26" s="1"/>
  <c r="O67" i="26"/>
  <c r="K67" i="26"/>
  <c r="R67" i="26" s="1"/>
  <c r="O66" i="26"/>
  <c r="K66" i="26"/>
  <c r="R66" i="26" s="1"/>
  <c r="O65" i="26"/>
  <c r="K65" i="26"/>
  <c r="R65" i="26" s="1"/>
  <c r="K117" i="26"/>
  <c r="R117" i="26" s="1"/>
  <c r="O64" i="26"/>
  <c r="K64" i="26"/>
  <c r="R64" i="26" s="1"/>
  <c r="O63" i="26"/>
  <c r="K63" i="26"/>
  <c r="R63" i="26" s="1"/>
  <c r="O40" i="26"/>
  <c r="K40" i="26"/>
  <c r="R40" i="26" s="1"/>
  <c r="O21" i="26"/>
  <c r="K21" i="26"/>
  <c r="R21" i="26" s="1"/>
  <c r="O116" i="26"/>
  <c r="K116" i="26"/>
  <c r="R116" i="26" s="1"/>
  <c r="O115" i="26"/>
  <c r="K115" i="26"/>
  <c r="R115" i="26" s="1"/>
  <c r="O85" i="26"/>
  <c r="K85" i="26"/>
  <c r="N85" i="26" s="1"/>
  <c r="O84" i="26"/>
  <c r="K84" i="26"/>
  <c r="R84" i="26" s="1"/>
  <c r="O69" i="26"/>
  <c r="K69" i="26"/>
  <c r="N69" i="26" s="1"/>
  <c r="O39" i="26"/>
  <c r="K39" i="26"/>
  <c r="R39" i="26" s="1"/>
  <c r="O20" i="26"/>
  <c r="K20" i="26"/>
  <c r="N20" i="26" s="1"/>
  <c r="O114" i="26"/>
  <c r="K114" i="26"/>
  <c r="R114" i="26" s="1"/>
  <c r="O113" i="26"/>
  <c r="K113" i="26"/>
  <c r="R113" i="26" s="1"/>
  <c r="O112" i="26"/>
  <c r="K112" i="26"/>
  <c r="R112" i="26" s="1"/>
  <c r="O9" i="26"/>
  <c r="K9" i="26"/>
  <c r="R9" i="26" s="1"/>
  <c r="O15" i="26"/>
  <c r="K15" i="26"/>
  <c r="R15" i="26" s="1"/>
  <c r="O8" i="26"/>
  <c r="K8" i="26"/>
  <c r="R8" i="26" s="1"/>
  <c r="O14" i="26"/>
  <c r="K14" i="26"/>
  <c r="O7" i="26"/>
  <c r="K7" i="26"/>
  <c r="R7" i="26" s="1"/>
  <c r="O62" i="26"/>
  <c r="K62" i="26"/>
  <c r="N62" i="26" s="1"/>
  <c r="O61" i="26"/>
  <c r="K61" i="26"/>
  <c r="R61" i="26" s="1"/>
  <c r="O58" i="26"/>
  <c r="K58" i="26"/>
  <c r="N58" i="26" s="1"/>
  <c r="O60" i="26"/>
  <c r="K60" i="26"/>
  <c r="R60" i="26" s="1"/>
  <c r="O6" i="26"/>
  <c r="K6" i="26"/>
  <c r="Q6" i="26" s="1"/>
  <c r="S6" i="26" s="1"/>
  <c r="O68" i="26"/>
  <c r="K68" i="26"/>
  <c r="N68" i="26" s="1"/>
  <c r="O38" i="26"/>
  <c r="K38" i="26"/>
  <c r="R38" i="26" s="1"/>
  <c r="O111" i="26"/>
  <c r="K111" i="26"/>
  <c r="R111" i="26" s="1"/>
  <c r="O35" i="26"/>
  <c r="K35" i="26"/>
  <c r="R35" i="26" s="1"/>
  <c r="O28" i="26"/>
  <c r="K28" i="26"/>
  <c r="N28" i="26" s="1"/>
  <c r="O27" i="26"/>
  <c r="K27" i="26"/>
  <c r="R27" i="26" s="1"/>
  <c r="O110" i="26"/>
  <c r="K110" i="26"/>
  <c r="R110" i="26" s="1"/>
  <c r="O109" i="26"/>
  <c r="K109" i="26"/>
  <c r="R109" i="26" s="1"/>
  <c r="O13" i="26"/>
  <c r="K13" i="26"/>
  <c r="R13" i="26" s="1"/>
  <c r="O33" i="26"/>
  <c r="K33" i="26"/>
  <c r="O108" i="26"/>
  <c r="K108" i="26"/>
  <c r="R108" i="26" s="1"/>
  <c r="O107" i="26"/>
  <c r="K107" i="26"/>
  <c r="N107" i="26" s="1"/>
  <c r="O106" i="26"/>
  <c r="K106" i="26"/>
  <c r="R106" i="26" s="1"/>
  <c r="O105" i="26"/>
  <c r="K105" i="26"/>
  <c r="N105" i="26" s="1"/>
  <c r="O34" i="26"/>
  <c r="K34" i="26"/>
  <c r="N34" i="26" s="1"/>
  <c r="O32" i="26"/>
  <c r="K32" i="26"/>
  <c r="R32" i="26" s="1"/>
  <c r="O57" i="26"/>
  <c r="K57" i="26"/>
  <c r="N57" i="26" s="1"/>
  <c r="O37" i="26"/>
  <c r="K37" i="26"/>
  <c r="N37" i="26" s="1"/>
  <c r="O26" i="26"/>
  <c r="K26" i="26"/>
  <c r="R26" i="26" s="1"/>
  <c r="O104" i="26"/>
  <c r="K104" i="26"/>
  <c r="N104" i="26" s="1"/>
  <c r="O103" i="26"/>
  <c r="K103" i="26"/>
  <c r="R103" i="26" s="1"/>
  <c r="O102" i="26"/>
  <c r="K102" i="26"/>
  <c r="N102" i="26" s="1"/>
  <c r="O101" i="26"/>
  <c r="K101" i="26"/>
  <c r="N101" i="26" s="1"/>
  <c r="O100" i="26"/>
  <c r="K100" i="26"/>
  <c r="R100" i="26" s="1"/>
  <c r="O99" i="26"/>
  <c r="K99" i="26"/>
  <c r="Q99" i="26" s="1"/>
  <c r="O98" i="26"/>
  <c r="K98" i="26"/>
  <c r="R98" i="26" s="1"/>
  <c r="O97" i="26"/>
  <c r="K97" i="26"/>
  <c r="Q97" i="26" s="1"/>
  <c r="O36" i="26"/>
  <c r="K36" i="26"/>
  <c r="Q36" i="26" s="1"/>
  <c r="O19" i="26"/>
  <c r="K19" i="26"/>
  <c r="R19" i="26" s="1"/>
  <c r="O31" i="26"/>
  <c r="K31" i="26"/>
  <c r="Q31" i="26" s="1"/>
  <c r="O96" i="26"/>
  <c r="K96" i="26"/>
  <c r="R96" i="26" s="1"/>
  <c r="O95" i="26"/>
  <c r="K95" i="26"/>
  <c r="Q95" i="26" s="1"/>
  <c r="O94" i="26"/>
  <c r="K94" i="26"/>
  <c r="R94" i="26" s="1"/>
  <c r="O30" i="26"/>
  <c r="K30" i="26"/>
  <c r="N30" i="26" s="1"/>
  <c r="O29" i="26"/>
  <c r="K29" i="26"/>
  <c r="R29" i="26" s="1"/>
  <c r="O25" i="26"/>
  <c r="K25" i="26"/>
  <c r="N25" i="26" s="1"/>
  <c r="O24" i="26"/>
  <c r="K24" i="26"/>
  <c r="R24" i="26" s="1"/>
  <c r="O23" i="26"/>
  <c r="K23" i="26"/>
  <c r="N23" i="26" s="1"/>
  <c r="O22" i="26"/>
  <c r="K22" i="26"/>
  <c r="R22" i="26" s="1"/>
  <c r="O77" i="26"/>
  <c r="K77" i="26"/>
  <c r="R77" i="26" s="1"/>
  <c r="O18" i="26"/>
  <c r="K18" i="26"/>
  <c r="Q18" i="26" s="1"/>
  <c r="O17" i="26"/>
  <c r="K17" i="26"/>
  <c r="R17" i="26" s="1"/>
  <c r="O93" i="26"/>
  <c r="K93" i="26"/>
  <c r="Q93" i="26" s="1"/>
  <c r="O52" i="26"/>
  <c r="K52" i="26"/>
  <c r="R52" i="26" s="1"/>
  <c r="O44" i="26"/>
  <c r="K44" i="26"/>
  <c r="N44" i="26" s="1"/>
  <c r="O51" i="26"/>
  <c r="K51" i="26"/>
  <c r="R51" i="26" s="1"/>
  <c r="O5" i="26"/>
  <c r="K5" i="26"/>
  <c r="R5" i="26" s="1"/>
  <c r="O43" i="26"/>
  <c r="K43" i="26"/>
  <c r="Q43" i="26" s="1"/>
  <c r="O92" i="26"/>
  <c r="K92" i="26"/>
  <c r="R92" i="26" s="1"/>
  <c r="O91" i="26"/>
  <c r="K91" i="26"/>
  <c r="Q91" i="26" s="1"/>
  <c r="O90" i="26"/>
  <c r="K90" i="26"/>
  <c r="R90" i="26" s="1"/>
  <c r="O56" i="26"/>
  <c r="K56" i="26"/>
  <c r="Q56" i="26" s="1"/>
  <c r="O4" i="26"/>
  <c r="K4" i="26"/>
  <c r="R4" i="26" s="1"/>
  <c r="O3" i="26"/>
  <c r="K3" i="26"/>
  <c r="Q3" i="26" s="1"/>
  <c r="O59" i="26"/>
  <c r="K59" i="26"/>
  <c r="R59" i="26" s="1"/>
  <c r="O50" i="26"/>
  <c r="K50" i="26"/>
  <c r="R50" i="26" s="1"/>
  <c r="O49" i="26"/>
  <c r="K49" i="26"/>
  <c r="R49" i="26" s="1"/>
  <c r="O42" i="26"/>
  <c r="K42" i="26"/>
  <c r="N42" i="26" s="1"/>
  <c r="O48" i="26"/>
  <c r="K48" i="26"/>
  <c r="R48" i="26" s="1"/>
  <c r="O12" i="26"/>
  <c r="K12" i="26"/>
  <c r="R12" i="26" s="1"/>
  <c r="O47" i="26"/>
  <c r="K47" i="26"/>
  <c r="R47" i="26" s="1"/>
  <c r="O46" i="26"/>
  <c r="K46" i="26"/>
  <c r="R46" i="26" s="1"/>
  <c r="K45" i="26"/>
  <c r="N45" i="26" s="1"/>
  <c r="O55" i="26"/>
  <c r="K55" i="26"/>
  <c r="O89" i="26"/>
  <c r="K89" i="26"/>
  <c r="R89" i="26" s="1"/>
  <c r="O88" i="26"/>
  <c r="K88" i="26"/>
  <c r="N88" i="26" s="1"/>
  <c r="O11" i="26"/>
  <c r="K11" i="26"/>
  <c r="R11" i="26" s="1"/>
  <c r="O2" i="26"/>
  <c r="K2" i="26"/>
  <c r="N2" i="26" s="1"/>
  <c r="O54" i="26"/>
  <c r="K54" i="26"/>
  <c r="R54" i="26" s="1"/>
  <c r="O53" i="26"/>
  <c r="K53" i="26"/>
  <c r="N53" i="26" s="1"/>
  <c r="O36" i="23"/>
  <c r="K36" i="23"/>
  <c r="R36" i="23" s="1"/>
  <c r="O49" i="23"/>
  <c r="K49" i="23"/>
  <c r="R49" i="23" s="1"/>
  <c r="O115" i="23"/>
  <c r="K115" i="23"/>
  <c r="R115" i="23" s="1"/>
  <c r="O114" i="23"/>
  <c r="K114" i="23"/>
  <c r="R114" i="23" s="1"/>
  <c r="O96" i="23"/>
  <c r="K96" i="23"/>
  <c r="K106" i="23"/>
  <c r="R106" i="23" s="1"/>
  <c r="Q61" i="23"/>
  <c r="S61" i="23" s="1"/>
  <c r="O61" i="23"/>
  <c r="K61" i="23"/>
  <c r="R61" i="23" s="1"/>
  <c r="O93" i="23"/>
  <c r="N93" i="23"/>
  <c r="K93" i="23"/>
  <c r="R93" i="23" s="1"/>
  <c r="O15" i="23"/>
  <c r="K15" i="23"/>
  <c r="N15" i="23" s="1"/>
  <c r="O6" i="23"/>
  <c r="K6" i="23"/>
  <c r="O48" i="23"/>
  <c r="K48" i="23"/>
  <c r="N48" i="23" s="1"/>
  <c r="O20" i="23"/>
  <c r="K20" i="23"/>
  <c r="R20" i="23" s="1"/>
  <c r="O77" i="23"/>
  <c r="K77" i="23"/>
  <c r="R77" i="23" s="1"/>
  <c r="O120" i="23"/>
  <c r="K120" i="23"/>
  <c r="R120" i="23" s="1"/>
  <c r="O38" i="23"/>
  <c r="K38" i="23"/>
  <c r="R38" i="23" s="1"/>
  <c r="Q46" i="23"/>
  <c r="O46" i="23"/>
  <c r="K46" i="23"/>
  <c r="R46" i="23" s="1"/>
  <c r="O65" i="23"/>
  <c r="K65" i="23"/>
  <c r="R65" i="23" s="1"/>
  <c r="O113" i="23"/>
  <c r="K113" i="23"/>
  <c r="R113" i="23" s="1"/>
  <c r="O31" i="23"/>
  <c r="K31" i="23"/>
  <c r="R31" i="23" s="1"/>
  <c r="O69" i="23"/>
  <c r="N69" i="23"/>
  <c r="K69" i="23"/>
  <c r="R69" i="23" s="1"/>
  <c r="O25" i="23"/>
  <c r="K25" i="23"/>
  <c r="R25" i="23" s="1"/>
  <c r="O102" i="23"/>
  <c r="K102" i="23"/>
  <c r="N102" i="23" s="1"/>
  <c r="O112" i="23"/>
  <c r="K112" i="23"/>
  <c r="R112" i="23" s="1"/>
  <c r="O73" i="23"/>
  <c r="K73" i="23"/>
  <c r="N73" i="23" s="1"/>
  <c r="K119" i="23"/>
  <c r="N119" i="23" s="1"/>
  <c r="O76" i="23"/>
  <c r="K76" i="23"/>
  <c r="R76" i="23" s="1"/>
  <c r="O95" i="23"/>
  <c r="K95" i="23"/>
  <c r="N95" i="23" s="1"/>
  <c r="O111" i="23"/>
  <c r="K111" i="23"/>
  <c r="O35" i="23"/>
  <c r="K35" i="23"/>
  <c r="N35" i="23" s="1"/>
  <c r="O89" i="23"/>
  <c r="K89" i="23"/>
  <c r="R89" i="23" s="1"/>
  <c r="O88" i="23"/>
  <c r="K88" i="23"/>
  <c r="N88" i="23" s="1"/>
  <c r="O30" i="23"/>
  <c r="K30" i="23"/>
  <c r="R30" i="23" s="1"/>
  <c r="O24" i="23"/>
  <c r="K24" i="23"/>
  <c r="R24" i="23" s="1"/>
  <c r="O72" i="23"/>
  <c r="K72" i="23"/>
  <c r="R72" i="23" s="1"/>
  <c r="O110" i="23"/>
  <c r="K110" i="23"/>
  <c r="R110" i="23" s="1"/>
  <c r="O34" i="23"/>
  <c r="K34" i="23"/>
  <c r="R34" i="23" s="1"/>
  <c r="O44" i="23"/>
  <c r="K44" i="23"/>
  <c r="O40" i="23"/>
  <c r="K40" i="23"/>
  <c r="N40" i="23" s="1"/>
  <c r="O42" i="23"/>
  <c r="K42" i="23"/>
  <c r="R42" i="23" s="1"/>
  <c r="O23" i="23"/>
  <c r="K23" i="23"/>
  <c r="N23" i="23" s="1"/>
  <c r="O29" i="23"/>
  <c r="K29" i="23"/>
  <c r="R29" i="23" s="1"/>
  <c r="O33" i="23"/>
  <c r="K33" i="23"/>
  <c r="N33" i="23" s="1"/>
  <c r="O28" i="23"/>
  <c r="K28" i="23"/>
  <c r="R28" i="23" s="1"/>
  <c r="O22" i="23"/>
  <c r="K22" i="23"/>
  <c r="N22" i="23" s="1"/>
  <c r="O64" i="23"/>
  <c r="K64" i="23"/>
  <c r="R64" i="23" s="1"/>
  <c r="O105" i="23"/>
  <c r="K105" i="23"/>
  <c r="R105" i="23" s="1"/>
  <c r="O92" i="23"/>
  <c r="K92" i="23"/>
  <c r="R92" i="23" s="1"/>
  <c r="O60" i="23"/>
  <c r="K60" i="23"/>
  <c r="R60" i="23" s="1"/>
  <c r="O32" i="23"/>
  <c r="K32" i="23"/>
  <c r="N32" i="23" s="1"/>
  <c r="O101" i="23"/>
  <c r="K101" i="23"/>
  <c r="R101" i="23" s="1"/>
  <c r="O109" i="23"/>
  <c r="K109" i="23"/>
  <c r="R109" i="23" s="1"/>
  <c r="O118" i="23"/>
  <c r="K118" i="23"/>
  <c r="R118" i="23" s="1"/>
  <c r="O71" i="23"/>
  <c r="K71" i="23"/>
  <c r="R71" i="23" s="1"/>
  <c r="O59" i="23"/>
  <c r="K59" i="23"/>
  <c r="R59" i="23" s="1"/>
  <c r="O68" i="23"/>
  <c r="K68" i="23"/>
  <c r="R68" i="23" s="1"/>
  <c r="O41" i="23"/>
  <c r="K41" i="23"/>
  <c r="N41" i="23" s="1"/>
  <c r="O39" i="23"/>
  <c r="K39" i="23"/>
  <c r="R39" i="23" s="1"/>
  <c r="O55" i="23"/>
  <c r="K55" i="23"/>
  <c r="N55" i="23" s="1"/>
  <c r="O57" i="23"/>
  <c r="K57" i="23"/>
  <c r="O94" i="23"/>
  <c r="K94" i="23"/>
  <c r="R94" i="23" s="1"/>
  <c r="O80" i="23"/>
  <c r="K80" i="23"/>
  <c r="R80" i="23" s="1"/>
  <c r="O79" i="23"/>
  <c r="K79" i="23"/>
  <c r="R79" i="23" s="1"/>
  <c r="O78" i="23"/>
  <c r="K78" i="23"/>
  <c r="R78" i="23" s="1"/>
  <c r="O70" i="23"/>
  <c r="K70" i="23"/>
  <c r="N70" i="23" s="1"/>
  <c r="O58" i="23"/>
  <c r="K58" i="23"/>
  <c r="Q58" i="23" s="1"/>
  <c r="O91" i="23"/>
  <c r="K91" i="23"/>
  <c r="N91" i="23" s="1"/>
  <c r="O108" i="23"/>
  <c r="K108" i="23"/>
  <c r="N108" i="23" s="1"/>
  <c r="O67" i="23"/>
  <c r="K67" i="23"/>
  <c r="Q67" i="23" s="1"/>
  <c r="R85" i="23"/>
  <c r="O85" i="23"/>
  <c r="K85" i="23"/>
  <c r="N85" i="23" s="1"/>
  <c r="O82" i="23"/>
  <c r="K82" i="23"/>
  <c r="Q82" i="23" s="1"/>
  <c r="O81" i="23"/>
  <c r="K81" i="23"/>
  <c r="N81" i="23" s="1"/>
  <c r="O84" i="23"/>
  <c r="N84" i="23"/>
  <c r="K84" i="23"/>
  <c r="Q84" i="23" s="1"/>
  <c r="O83" i="23"/>
  <c r="K83" i="23"/>
  <c r="R83" i="23" s="1"/>
  <c r="O98" i="23"/>
  <c r="N98" i="23"/>
  <c r="K98" i="23"/>
  <c r="R98" i="23" s="1"/>
  <c r="O104" i="23"/>
  <c r="K104" i="23"/>
  <c r="R104" i="23" s="1"/>
  <c r="O100" i="23"/>
  <c r="K100" i="23"/>
  <c r="R100" i="23" s="1"/>
  <c r="O107" i="23"/>
  <c r="K107" i="23"/>
  <c r="R107" i="23" s="1"/>
  <c r="O54" i="23"/>
  <c r="K54" i="23"/>
  <c r="R54" i="23" s="1"/>
  <c r="O56" i="23"/>
  <c r="K56" i="23"/>
  <c r="R56" i="23" s="1"/>
  <c r="Q117" i="23"/>
  <c r="O117" i="23"/>
  <c r="K117" i="23"/>
  <c r="R117" i="23" s="1"/>
  <c r="O99" i="23"/>
  <c r="N99" i="23"/>
  <c r="K99" i="23"/>
  <c r="R99" i="23" s="1"/>
  <c r="O103" i="23"/>
  <c r="K103" i="23"/>
  <c r="R103" i="23" s="1"/>
  <c r="O75" i="23"/>
  <c r="K75" i="23"/>
  <c r="Q75" i="23" s="1"/>
  <c r="O74" i="23"/>
  <c r="K74" i="23"/>
  <c r="R74" i="23" s="1"/>
  <c r="O53" i="23"/>
  <c r="K53" i="23"/>
  <c r="Q53" i="23" s="1"/>
  <c r="O52" i="23"/>
  <c r="K52" i="23"/>
  <c r="R52" i="23" s="1"/>
  <c r="O51" i="23"/>
  <c r="K51" i="23"/>
  <c r="Q51" i="23" s="1"/>
  <c r="O50" i="23"/>
  <c r="K50" i="23"/>
  <c r="R50" i="23" s="1"/>
  <c r="O10" i="23"/>
  <c r="K10" i="23"/>
  <c r="R10" i="23" s="1"/>
  <c r="O63" i="23"/>
  <c r="K63" i="23"/>
  <c r="R63" i="23" s="1"/>
  <c r="O62" i="23"/>
  <c r="K62" i="23"/>
  <c r="R62" i="23" s="1"/>
  <c r="O97" i="23"/>
  <c r="K97" i="23"/>
  <c r="R97" i="23" s="1"/>
  <c r="O9" i="23"/>
  <c r="K9" i="23"/>
  <c r="R9" i="23" s="1"/>
  <c r="O19" i="23"/>
  <c r="K19" i="23"/>
  <c r="Q19" i="23" s="1"/>
  <c r="O8" i="23"/>
  <c r="K8" i="23"/>
  <c r="R8" i="23" s="1"/>
  <c r="O14" i="23"/>
  <c r="K14" i="23"/>
  <c r="R14" i="23" s="1"/>
  <c r="O116" i="23"/>
  <c r="K116" i="23"/>
  <c r="R116" i="23" s="1"/>
  <c r="O37" i="23"/>
  <c r="N37" i="23"/>
  <c r="K37" i="23"/>
  <c r="R37" i="23" s="1"/>
  <c r="O45" i="23"/>
  <c r="K45" i="23"/>
  <c r="R45" i="23" s="1"/>
  <c r="O43" i="23"/>
  <c r="K43" i="23"/>
  <c r="R43" i="23" s="1"/>
  <c r="O13" i="23"/>
  <c r="K13" i="23"/>
  <c r="R13" i="23" s="1"/>
  <c r="Q27" i="23"/>
  <c r="S27" i="23" s="1"/>
  <c r="O27" i="23"/>
  <c r="K27" i="23"/>
  <c r="R27" i="23" s="1"/>
  <c r="O5" i="23"/>
  <c r="K5" i="23"/>
  <c r="R5" i="23" s="1"/>
  <c r="O66" i="23"/>
  <c r="K66" i="23"/>
  <c r="R66" i="23" s="1"/>
  <c r="O7" i="23"/>
  <c r="K7" i="23"/>
  <c r="Q7" i="23" s="1"/>
  <c r="O4" i="23"/>
  <c r="K4" i="23"/>
  <c r="R4" i="23" s="1"/>
  <c r="O90" i="23"/>
  <c r="K90" i="23"/>
  <c r="Q90" i="23" s="1"/>
  <c r="O12" i="23"/>
  <c r="K12" i="23"/>
  <c r="R12" i="23" s="1"/>
  <c r="O18" i="23"/>
  <c r="K18" i="23"/>
  <c r="R18" i="23" s="1"/>
  <c r="O17" i="23"/>
  <c r="K17" i="23"/>
  <c r="R17" i="23" s="1"/>
  <c r="Q11" i="23"/>
  <c r="S11" i="23" s="1"/>
  <c r="O11" i="23"/>
  <c r="K11" i="23"/>
  <c r="R11" i="23" s="1"/>
  <c r="K3" i="23"/>
  <c r="R3" i="23" s="1"/>
  <c r="O47" i="23"/>
  <c r="K47" i="23"/>
  <c r="R47" i="23" s="1"/>
  <c r="O87" i="23"/>
  <c r="K87" i="23"/>
  <c r="R87" i="23" s="1"/>
  <c r="O86" i="23"/>
  <c r="K86" i="23"/>
  <c r="Q86" i="23" s="1"/>
  <c r="O26" i="23"/>
  <c r="K26" i="23"/>
  <c r="R26" i="23" s="1"/>
  <c r="O21" i="23"/>
  <c r="K21" i="23"/>
  <c r="Q21" i="23" s="1"/>
  <c r="O16" i="23"/>
  <c r="K16" i="23"/>
  <c r="R16" i="23" s="1"/>
  <c r="O2" i="23"/>
  <c r="K2" i="23"/>
  <c r="Q2" i="23" s="1"/>
  <c r="N100" i="26" l="1"/>
  <c r="N10" i="26"/>
  <c r="Q117" i="26"/>
  <c r="S117" i="26" s="1"/>
  <c r="N26" i="26"/>
  <c r="Q105" i="26"/>
  <c r="N39" i="26"/>
  <c r="N46" i="26"/>
  <c r="N29" i="26"/>
  <c r="Q34" i="26"/>
  <c r="Q2" i="26"/>
  <c r="Q70" i="26"/>
  <c r="N54" i="26"/>
  <c r="N19" i="26"/>
  <c r="N8" i="26"/>
  <c r="N115" i="26"/>
  <c r="Q44" i="26"/>
  <c r="N22" i="26"/>
  <c r="Q23" i="26"/>
  <c r="N110" i="26"/>
  <c r="N72" i="26"/>
  <c r="N6" i="26"/>
  <c r="Q50" i="26"/>
  <c r="S50" i="26" s="1"/>
  <c r="Q62" i="26"/>
  <c r="N117" i="26"/>
  <c r="N89" i="26"/>
  <c r="N90" i="26"/>
  <c r="N17" i="26"/>
  <c r="R34" i="26"/>
  <c r="S34" i="26" s="1"/>
  <c r="N35" i="26"/>
  <c r="N71" i="26"/>
  <c r="Q118" i="26"/>
  <c r="N83" i="26"/>
  <c r="Q86" i="26"/>
  <c r="Q42" i="26"/>
  <c r="Q30" i="26"/>
  <c r="Q69" i="26"/>
  <c r="N75" i="26"/>
  <c r="N48" i="26"/>
  <c r="N92" i="26"/>
  <c r="N51" i="26"/>
  <c r="N32" i="26"/>
  <c r="N61" i="26"/>
  <c r="N21" i="26"/>
  <c r="N79" i="26"/>
  <c r="Q53" i="26"/>
  <c r="N11" i="26"/>
  <c r="Q88" i="26"/>
  <c r="R45" i="26"/>
  <c r="N12" i="26"/>
  <c r="N50" i="26"/>
  <c r="N59" i="26"/>
  <c r="N5" i="26"/>
  <c r="N24" i="26"/>
  <c r="Q25" i="26"/>
  <c r="N94" i="26"/>
  <c r="Q57" i="26"/>
  <c r="N13" i="26"/>
  <c r="Q28" i="26"/>
  <c r="N38" i="26"/>
  <c r="Q68" i="26"/>
  <c r="N9" i="26"/>
  <c r="Q20" i="26"/>
  <c r="N84" i="26"/>
  <c r="Q85" i="26"/>
  <c r="N16" i="26"/>
  <c r="Q82" i="26"/>
  <c r="N119" i="26"/>
  <c r="Q120" i="26"/>
  <c r="N73" i="26"/>
  <c r="Q74" i="26"/>
  <c r="Q41" i="26"/>
  <c r="N87" i="26"/>
  <c r="Q45" i="26"/>
  <c r="N77" i="26"/>
  <c r="N108" i="26"/>
  <c r="N67" i="26"/>
  <c r="N49" i="26"/>
  <c r="N4" i="26"/>
  <c r="N52" i="26"/>
  <c r="N96" i="26"/>
  <c r="N98" i="26"/>
  <c r="N103" i="26"/>
  <c r="R57" i="26"/>
  <c r="N106" i="26"/>
  <c r="Q107" i="26"/>
  <c r="N111" i="26"/>
  <c r="N60" i="26"/>
  <c r="Q58" i="26"/>
  <c r="N7" i="26"/>
  <c r="N113" i="26"/>
  <c r="N63" i="26"/>
  <c r="N65" i="26"/>
  <c r="N81" i="26"/>
  <c r="Q55" i="26"/>
  <c r="N55" i="26"/>
  <c r="R55" i="26"/>
  <c r="Q47" i="26"/>
  <c r="S47" i="26" s="1"/>
  <c r="N47" i="26"/>
  <c r="R31" i="26"/>
  <c r="S31" i="26" s="1"/>
  <c r="R53" i="26"/>
  <c r="R2" i="26"/>
  <c r="R88" i="26"/>
  <c r="Q46" i="26"/>
  <c r="S46" i="26" s="1"/>
  <c r="Q12" i="26"/>
  <c r="S12" i="26" s="1"/>
  <c r="R42" i="26"/>
  <c r="Q59" i="26"/>
  <c r="S59" i="26" s="1"/>
  <c r="N3" i="26"/>
  <c r="Q4" i="26"/>
  <c r="S4" i="26" s="1"/>
  <c r="N56" i="26"/>
  <c r="Q90" i="26"/>
  <c r="S90" i="26" s="1"/>
  <c r="N91" i="26"/>
  <c r="Q92" i="26"/>
  <c r="S92" i="26" s="1"/>
  <c r="N43" i="26"/>
  <c r="Q5" i="26"/>
  <c r="S5" i="26" s="1"/>
  <c r="R44" i="26"/>
  <c r="N93" i="26"/>
  <c r="Q17" i="26"/>
  <c r="S17" i="26" s="1"/>
  <c r="N18" i="26"/>
  <c r="Q77" i="26"/>
  <c r="S77" i="26" s="1"/>
  <c r="R23" i="26"/>
  <c r="R25" i="26"/>
  <c r="R30" i="26"/>
  <c r="Q94" i="26"/>
  <c r="S94" i="26" s="1"/>
  <c r="N95" i="26"/>
  <c r="Q96" i="26"/>
  <c r="S96" i="26" s="1"/>
  <c r="N31" i="26"/>
  <c r="Q19" i="26"/>
  <c r="S19" i="26" s="1"/>
  <c r="N36" i="26"/>
  <c r="N97" i="26"/>
  <c r="Q98" i="26"/>
  <c r="S98" i="26" s="1"/>
  <c r="N99" i="26"/>
  <c r="Q100" i="26"/>
  <c r="S100" i="26" s="1"/>
  <c r="Q40" i="26"/>
  <c r="S40" i="26" s="1"/>
  <c r="N40" i="26"/>
  <c r="Q66" i="26"/>
  <c r="S66" i="26" s="1"/>
  <c r="N66" i="26"/>
  <c r="R91" i="26"/>
  <c r="S91" i="26" s="1"/>
  <c r="R43" i="26"/>
  <c r="S43" i="26" s="1"/>
  <c r="R95" i="26"/>
  <c r="S95" i="26" s="1"/>
  <c r="R36" i="26"/>
  <c r="R99" i="26"/>
  <c r="S99" i="26" s="1"/>
  <c r="R101" i="26"/>
  <c r="Q101" i="26"/>
  <c r="Q33" i="26"/>
  <c r="N33" i="26"/>
  <c r="Q14" i="26"/>
  <c r="N14" i="26"/>
  <c r="Q78" i="26"/>
  <c r="N78" i="26"/>
  <c r="Q54" i="26"/>
  <c r="S54" i="26" s="1"/>
  <c r="Q11" i="26"/>
  <c r="S11" i="26" s="1"/>
  <c r="Q89" i="26"/>
  <c r="S89" i="26" s="1"/>
  <c r="Q48" i="26"/>
  <c r="S48" i="26" s="1"/>
  <c r="Q49" i="26"/>
  <c r="S49" i="26" s="1"/>
  <c r="Q51" i="26"/>
  <c r="S51" i="26" s="1"/>
  <c r="Q52" i="26"/>
  <c r="S52" i="26" s="1"/>
  <c r="Q22" i="26"/>
  <c r="S22" i="26" s="1"/>
  <c r="Q24" i="26"/>
  <c r="S24" i="26" s="1"/>
  <c r="Q29" i="26"/>
  <c r="S29" i="26" s="1"/>
  <c r="Q102" i="26"/>
  <c r="Q104" i="26"/>
  <c r="Q37" i="26"/>
  <c r="R33" i="26"/>
  <c r="Q109" i="26"/>
  <c r="S109" i="26" s="1"/>
  <c r="N109" i="26"/>
  <c r="R14" i="26"/>
  <c r="Q15" i="26"/>
  <c r="S15" i="26" s="1"/>
  <c r="N15" i="26"/>
  <c r="Q114" i="26"/>
  <c r="S114" i="26" s="1"/>
  <c r="N114" i="26"/>
  <c r="R78" i="26"/>
  <c r="Q80" i="26"/>
  <c r="S80" i="26" s="1"/>
  <c r="N80" i="26"/>
  <c r="Q76" i="26"/>
  <c r="S76" i="26" s="1"/>
  <c r="N76" i="26"/>
  <c r="R3" i="26"/>
  <c r="S3" i="26" s="1"/>
  <c r="R56" i="26"/>
  <c r="S56" i="26" s="1"/>
  <c r="R93" i="26"/>
  <c r="S93" i="26" s="1"/>
  <c r="R18" i="26"/>
  <c r="S18" i="26" s="1"/>
  <c r="R97" i="26"/>
  <c r="S97" i="26" s="1"/>
  <c r="Q27" i="26"/>
  <c r="S27" i="26" s="1"/>
  <c r="N27" i="26"/>
  <c r="Q112" i="26"/>
  <c r="S112" i="26" s="1"/>
  <c r="N112" i="26"/>
  <c r="R102" i="26"/>
  <c r="R104" i="26"/>
  <c r="R37" i="26"/>
  <c r="Q116" i="26"/>
  <c r="S116" i="26" s="1"/>
  <c r="N116" i="26"/>
  <c r="Q64" i="26"/>
  <c r="S64" i="26" s="1"/>
  <c r="N64" i="26"/>
  <c r="Q103" i="26"/>
  <c r="S103" i="26" s="1"/>
  <c r="Q26" i="26"/>
  <c r="S26" i="26" s="1"/>
  <c r="Q32" i="26"/>
  <c r="S32" i="26" s="1"/>
  <c r="R105" i="26"/>
  <c r="S105" i="26" s="1"/>
  <c r="R107" i="26"/>
  <c r="Q13" i="26"/>
  <c r="S13" i="26" s="1"/>
  <c r="Q110" i="26"/>
  <c r="S110" i="26" s="1"/>
  <c r="R28" i="26"/>
  <c r="R68" i="26"/>
  <c r="S68" i="26" s="1"/>
  <c r="R58" i="26"/>
  <c r="R62" i="26"/>
  <c r="Q7" i="26"/>
  <c r="S7" i="26" s="1"/>
  <c r="Q8" i="26"/>
  <c r="S8" i="26" s="1"/>
  <c r="Q9" i="26"/>
  <c r="S9" i="26" s="1"/>
  <c r="Q113" i="26"/>
  <c r="S113" i="26" s="1"/>
  <c r="R20" i="26"/>
  <c r="R69" i="26"/>
  <c r="S69" i="26" s="1"/>
  <c r="R85" i="26"/>
  <c r="Q115" i="26"/>
  <c r="S115" i="26" s="1"/>
  <c r="Q21" i="26"/>
  <c r="S21" i="26" s="1"/>
  <c r="Q63" i="26"/>
  <c r="S63" i="26" s="1"/>
  <c r="Q65" i="26"/>
  <c r="S65" i="26" s="1"/>
  <c r="Q67" i="26"/>
  <c r="S67" i="26" s="1"/>
  <c r="R70" i="26"/>
  <c r="S70" i="26" s="1"/>
  <c r="R82" i="26"/>
  <c r="R118" i="26"/>
  <c r="R120" i="26"/>
  <c r="Q79" i="26"/>
  <c r="S79" i="26" s="1"/>
  <c r="Q81" i="26"/>
  <c r="S81" i="26" s="1"/>
  <c r="R74" i="26"/>
  <c r="Q75" i="26"/>
  <c r="S75" i="26" s="1"/>
  <c r="R41" i="26"/>
  <c r="R86" i="26"/>
  <c r="S86" i="26" s="1"/>
  <c r="Q106" i="26"/>
  <c r="S106" i="26" s="1"/>
  <c r="Q108" i="26"/>
  <c r="S108" i="26" s="1"/>
  <c r="Q35" i="26"/>
  <c r="S35" i="26" s="1"/>
  <c r="Q111" i="26"/>
  <c r="S111" i="26" s="1"/>
  <c r="Q38" i="26"/>
  <c r="S38" i="26" s="1"/>
  <c r="Q60" i="26"/>
  <c r="S60" i="26" s="1"/>
  <c r="Q61" i="26"/>
  <c r="S61" i="26" s="1"/>
  <c r="Q39" i="26"/>
  <c r="S39" i="26" s="1"/>
  <c r="Q84" i="26"/>
  <c r="S84" i="26" s="1"/>
  <c r="Q10" i="26"/>
  <c r="S10" i="26" s="1"/>
  <c r="Q16" i="26"/>
  <c r="S16" i="26" s="1"/>
  <c r="Q71" i="26"/>
  <c r="S71" i="26" s="1"/>
  <c r="Q119" i="26"/>
  <c r="S119" i="26" s="1"/>
  <c r="Q72" i="26"/>
  <c r="S72" i="26" s="1"/>
  <c r="Q73" i="26"/>
  <c r="S73" i="26" s="1"/>
  <c r="Q83" i="26"/>
  <c r="S83" i="26" s="1"/>
  <c r="Q87" i="26"/>
  <c r="S87" i="26" s="1"/>
  <c r="Q114" i="23"/>
  <c r="N9" i="23"/>
  <c r="N103" i="23"/>
  <c r="Q54" i="23"/>
  <c r="S54" i="23" s="1"/>
  <c r="N109" i="23"/>
  <c r="Q101" i="23"/>
  <c r="Q92" i="23"/>
  <c r="N72" i="23"/>
  <c r="N24" i="23"/>
  <c r="Q30" i="23"/>
  <c r="N31" i="23"/>
  <c r="Q113" i="23"/>
  <c r="Q49" i="23"/>
  <c r="Q83" i="23"/>
  <c r="Q66" i="23"/>
  <c r="N116" i="23"/>
  <c r="Q14" i="23"/>
  <c r="Q62" i="23"/>
  <c r="S62" i="23" s="1"/>
  <c r="N104" i="23"/>
  <c r="R67" i="23"/>
  <c r="N92" i="23"/>
  <c r="N105" i="23"/>
  <c r="Q64" i="23"/>
  <c r="Q72" i="23"/>
  <c r="Q119" i="23"/>
  <c r="N16" i="23"/>
  <c r="N43" i="23"/>
  <c r="N50" i="23"/>
  <c r="N100" i="23"/>
  <c r="N79" i="23"/>
  <c r="N71" i="23"/>
  <c r="N34" i="23"/>
  <c r="N25" i="23"/>
  <c r="N26" i="23"/>
  <c r="N47" i="23"/>
  <c r="N11" i="23"/>
  <c r="N17" i="23"/>
  <c r="N4" i="23"/>
  <c r="N27" i="23"/>
  <c r="N13" i="23"/>
  <c r="Q37" i="23"/>
  <c r="N62" i="23"/>
  <c r="N63" i="23"/>
  <c r="N52" i="23"/>
  <c r="Q103" i="23"/>
  <c r="N54" i="23"/>
  <c r="N107" i="23"/>
  <c r="Q104" i="23"/>
  <c r="N67" i="23"/>
  <c r="Q70" i="23"/>
  <c r="Q69" i="23"/>
  <c r="N46" i="23"/>
  <c r="N38" i="23"/>
  <c r="N49" i="23"/>
  <c r="N36" i="23"/>
  <c r="S94" i="23"/>
  <c r="N18" i="23"/>
  <c r="N12" i="23"/>
  <c r="N45" i="23"/>
  <c r="N10" i="23"/>
  <c r="S67" i="23"/>
  <c r="N78" i="23"/>
  <c r="N80" i="23"/>
  <c r="N94" i="23"/>
  <c r="N59" i="23"/>
  <c r="N118" i="23"/>
  <c r="N60" i="23"/>
  <c r="N110" i="23"/>
  <c r="N120" i="23"/>
  <c r="N77" i="23"/>
  <c r="N87" i="23"/>
  <c r="Q18" i="23"/>
  <c r="N66" i="23"/>
  <c r="N5" i="23"/>
  <c r="Q43" i="23"/>
  <c r="S43" i="23" s="1"/>
  <c r="N14" i="23"/>
  <c r="N8" i="23"/>
  <c r="N97" i="23"/>
  <c r="Q10" i="23"/>
  <c r="N74" i="23"/>
  <c r="N117" i="23"/>
  <c r="N56" i="23"/>
  <c r="N83" i="23"/>
  <c r="Q85" i="23"/>
  <c r="S85" i="23" s="1"/>
  <c r="Q108" i="23"/>
  <c r="R70" i="23"/>
  <c r="Q78" i="23"/>
  <c r="S78" i="23" s="1"/>
  <c r="Q79" i="23"/>
  <c r="S79" i="23" s="1"/>
  <c r="Q80" i="23"/>
  <c r="S80" i="23" s="1"/>
  <c r="Q94" i="23"/>
  <c r="Q59" i="23"/>
  <c r="Q71" i="23"/>
  <c r="S71" i="23" s="1"/>
  <c r="N101" i="23"/>
  <c r="N64" i="23"/>
  <c r="Q34" i="23"/>
  <c r="N30" i="23"/>
  <c r="N113" i="23"/>
  <c r="N65" i="23"/>
  <c r="Q120" i="23"/>
  <c r="N61" i="23"/>
  <c r="N106" i="23"/>
  <c r="N114" i="23"/>
  <c r="N115" i="23"/>
  <c r="S66" i="23"/>
  <c r="S14" i="23"/>
  <c r="S117" i="23"/>
  <c r="S83" i="23"/>
  <c r="S37" i="23"/>
  <c r="S103" i="23"/>
  <c r="S104" i="23"/>
  <c r="S18" i="23"/>
  <c r="S10" i="23"/>
  <c r="R21" i="23"/>
  <c r="S21" i="23" s="1"/>
  <c r="R86" i="23"/>
  <c r="S86" i="23" s="1"/>
  <c r="Q44" i="23"/>
  <c r="N44" i="23"/>
  <c r="Q6" i="23"/>
  <c r="N6" i="23"/>
  <c r="Q96" i="23"/>
  <c r="N96" i="23"/>
  <c r="N2" i="23"/>
  <c r="Q16" i="23"/>
  <c r="S16" i="23" s="1"/>
  <c r="N21" i="23"/>
  <c r="Q26" i="23"/>
  <c r="S26" i="23" s="1"/>
  <c r="N86" i="23"/>
  <c r="Q87" i="23"/>
  <c r="S87" i="23" s="1"/>
  <c r="N3" i="23"/>
  <c r="Q12" i="23"/>
  <c r="S12" i="23" s="1"/>
  <c r="N90" i="23"/>
  <c r="Q4" i="23"/>
  <c r="S4" i="23" s="1"/>
  <c r="N7" i="23"/>
  <c r="Q8" i="23"/>
  <c r="S8" i="23" s="1"/>
  <c r="N19" i="23"/>
  <c r="Q9" i="23"/>
  <c r="S9" i="23" s="1"/>
  <c r="Q50" i="23"/>
  <c r="S50" i="23" s="1"/>
  <c r="N51" i="23"/>
  <c r="Q52" i="23"/>
  <c r="S52" i="23" s="1"/>
  <c r="N53" i="23"/>
  <c r="Q74" i="23"/>
  <c r="S74" i="23" s="1"/>
  <c r="N75" i="23"/>
  <c r="N82" i="23"/>
  <c r="R108" i="23"/>
  <c r="N58" i="23"/>
  <c r="Q39" i="23"/>
  <c r="S39" i="23" s="1"/>
  <c r="N39" i="23"/>
  <c r="S59" i="23"/>
  <c r="S92" i="23"/>
  <c r="S64" i="23"/>
  <c r="Q28" i="23"/>
  <c r="S28" i="23" s="1"/>
  <c r="N28" i="23"/>
  <c r="Q76" i="23"/>
  <c r="S76" i="23" s="1"/>
  <c r="N76" i="23"/>
  <c r="Q112" i="23"/>
  <c r="S112" i="23" s="1"/>
  <c r="N112" i="23"/>
  <c r="Q57" i="23"/>
  <c r="N57" i="23"/>
  <c r="Q111" i="23"/>
  <c r="N111" i="23"/>
  <c r="Q47" i="23"/>
  <c r="S47" i="23" s="1"/>
  <c r="Q3" i="23"/>
  <c r="S3" i="23" s="1"/>
  <c r="Q17" i="23"/>
  <c r="S17" i="23" s="1"/>
  <c r="Q5" i="23"/>
  <c r="S5" i="23" s="1"/>
  <c r="Q13" i="23"/>
  <c r="S13" i="23" s="1"/>
  <c r="Q45" i="23"/>
  <c r="S45" i="23" s="1"/>
  <c r="Q116" i="23"/>
  <c r="S116" i="23" s="1"/>
  <c r="Q97" i="23"/>
  <c r="S97" i="23" s="1"/>
  <c r="Q63" i="23"/>
  <c r="S63" i="23" s="1"/>
  <c r="Q99" i="23"/>
  <c r="S99" i="23" s="1"/>
  <c r="Q56" i="23"/>
  <c r="S56" i="23" s="1"/>
  <c r="Q107" i="23"/>
  <c r="Q100" i="23"/>
  <c r="S100" i="23" s="1"/>
  <c r="Q98" i="23"/>
  <c r="S98" i="23" s="1"/>
  <c r="R84" i="23"/>
  <c r="S84" i="23" s="1"/>
  <c r="Q81" i="23"/>
  <c r="Q91" i="23"/>
  <c r="R57" i="23"/>
  <c r="Q68" i="23"/>
  <c r="S68" i="23" s="1"/>
  <c r="N68" i="23"/>
  <c r="S101" i="23"/>
  <c r="Q29" i="23"/>
  <c r="S29" i="23" s="1"/>
  <c r="N29" i="23"/>
  <c r="R44" i="23"/>
  <c r="R111" i="23"/>
  <c r="S69" i="23"/>
  <c r="S113" i="23"/>
  <c r="S46" i="23"/>
  <c r="S120" i="23"/>
  <c r="R6" i="23"/>
  <c r="R96" i="23"/>
  <c r="R2" i="23"/>
  <c r="S2" i="23" s="1"/>
  <c r="R90" i="23"/>
  <c r="S90" i="23" s="1"/>
  <c r="R7" i="23"/>
  <c r="S7" i="23" s="1"/>
  <c r="R19" i="23"/>
  <c r="S19" i="23" s="1"/>
  <c r="R51" i="23"/>
  <c r="S51" i="23" s="1"/>
  <c r="R53" i="23"/>
  <c r="S53" i="23" s="1"/>
  <c r="R75" i="23"/>
  <c r="S75" i="23" s="1"/>
  <c r="R81" i="23"/>
  <c r="R82" i="23"/>
  <c r="S82" i="23" s="1"/>
  <c r="R91" i="23"/>
  <c r="R58" i="23"/>
  <c r="S58" i="23" s="1"/>
  <c r="S70" i="23"/>
  <c r="Q42" i="23"/>
  <c r="S42" i="23" s="1"/>
  <c r="N42" i="23"/>
  <c r="S34" i="23"/>
  <c r="S72" i="23"/>
  <c r="S30" i="23"/>
  <c r="Q89" i="23"/>
  <c r="S89" i="23" s="1"/>
  <c r="N89" i="23"/>
  <c r="Q20" i="23"/>
  <c r="S20" i="23" s="1"/>
  <c r="N20" i="23"/>
  <c r="S114" i="23"/>
  <c r="S49" i="23"/>
  <c r="Q55" i="23"/>
  <c r="Q41" i="23"/>
  <c r="Q32" i="23"/>
  <c r="S32" i="23" s="1"/>
  <c r="Q22" i="23"/>
  <c r="Q33" i="23"/>
  <c r="Q23" i="23"/>
  <c r="Q40" i="23"/>
  <c r="Q88" i="23"/>
  <c r="Q35" i="23"/>
  <c r="Q95" i="23"/>
  <c r="R119" i="23"/>
  <c r="S119" i="23" s="1"/>
  <c r="Q73" i="23"/>
  <c r="Q102" i="23"/>
  <c r="Q48" i="23"/>
  <c r="Q15" i="23"/>
  <c r="Q106" i="23"/>
  <c r="S106" i="23" s="1"/>
  <c r="R55" i="23"/>
  <c r="R41" i="23"/>
  <c r="Q118" i="23"/>
  <c r="S118" i="23" s="1"/>
  <c r="Q109" i="23"/>
  <c r="S109" i="23" s="1"/>
  <c r="Q60" i="23"/>
  <c r="S60" i="23" s="1"/>
  <c r="Q105" i="23"/>
  <c r="S105" i="23" s="1"/>
  <c r="R22" i="23"/>
  <c r="R33" i="23"/>
  <c r="R23" i="23"/>
  <c r="R40" i="23"/>
  <c r="Q110" i="23"/>
  <c r="S110" i="23" s="1"/>
  <c r="Q24" i="23"/>
  <c r="S24" i="23" s="1"/>
  <c r="R88" i="23"/>
  <c r="R35" i="23"/>
  <c r="R95" i="23"/>
  <c r="R73" i="23"/>
  <c r="R102" i="23"/>
  <c r="Q25" i="23"/>
  <c r="S25" i="23" s="1"/>
  <c r="Q31" i="23"/>
  <c r="S31" i="23" s="1"/>
  <c r="Q65" i="23"/>
  <c r="S65" i="23" s="1"/>
  <c r="Q38" i="23"/>
  <c r="S38" i="23" s="1"/>
  <c r="Q77" i="23"/>
  <c r="S77" i="23" s="1"/>
  <c r="R48" i="23"/>
  <c r="R15" i="23"/>
  <c r="Q93" i="23"/>
  <c r="S93" i="23" s="1"/>
  <c r="Q115" i="23"/>
  <c r="S115" i="23" s="1"/>
  <c r="Q36" i="23"/>
  <c r="S36" i="23" s="1"/>
  <c r="K36" i="25"/>
  <c r="N36" i="25" s="1"/>
  <c r="O36" i="25"/>
  <c r="S44" i="26" l="1"/>
  <c r="S62" i="26"/>
  <c r="S30" i="26"/>
  <c r="S88" i="26"/>
  <c r="S74" i="26"/>
  <c r="S25" i="26"/>
  <c r="S42" i="26"/>
  <c r="S2" i="26"/>
  <c r="S82" i="26"/>
  <c r="S23" i="26"/>
  <c r="S20" i="26"/>
  <c r="S28" i="26"/>
  <c r="S118" i="26"/>
  <c r="S41" i="26"/>
  <c r="S58" i="26"/>
  <c r="S120" i="26"/>
  <c r="S57" i="26"/>
  <c r="S45" i="26"/>
  <c r="S102" i="26"/>
  <c r="S55" i="26"/>
  <c r="S85" i="26"/>
  <c r="S107" i="26"/>
  <c r="S78" i="26"/>
  <c r="S33" i="26"/>
  <c r="S53" i="26"/>
  <c r="S104" i="26"/>
  <c r="S14" i="26"/>
  <c r="S101" i="26"/>
  <c r="S48" i="23"/>
  <c r="S95" i="23"/>
  <c r="S23" i="23"/>
  <c r="S91" i="23"/>
  <c r="S57" i="23"/>
  <c r="S88" i="23"/>
  <c r="S22" i="23"/>
  <c r="S111" i="23"/>
  <c r="S73" i="23"/>
  <c r="S15" i="23"/>
  <c r="S40" i="23"/>
  <c r="S6" i="23"/>
  <c r="S41" i="23"/>
  <c r="S102" i="23"/>
  <c r="S35" i="23"/>
  <c r="S33" i="23"/>
  <c r="S55" i="23"/>
  <c r="S81" i="23"/>
  <c r="S96" i="23"/>
  <c r="S44" i="23"/>
  <c r="R36" i="25"/>
  <c r="Q36" i="25"/>
  <c r="K66" i="25"/>
  <c r="N66" i="25" s="1"/>
  <c r="O66" i="25"/>
  <c r="K125" i="25"/>
  <c r="N125" i="25" s="1"/>
  <c r="O125" i="25"/>
  <c r="O115" i="25"/>
  <c r="K115" i="25"/>
  <c r="Q115" i="25" s="1"/>
  <c r="O141" i="25"/>
  <c r="K141" i="25"/>
  <c r="R141" i="25" s="1"/>
  <c r="O72" i="25"/>
  <c r="K72" i="25"/>
  <c r="Q72" i="25" s="1"/>
  <c r="O71" i="25"/>
  <c r="K71" i="25"/>
  <c r="R71" i="25" s="1"/>
  <c r="O70" i="25"/>
  <c r="K70" i="25"/>
  <c r="R70" i="25" s="1"/>
  <c r="O69" i="25"/>
  <c r="K69" i="25"/>
  <c r="R69" i="25" s="1"/>
  <c r="O112" i="25"/>
  <c r="K112" i="25"/>
  <c r="O111" i="25"/>
  <c r="K111" i="25"/>
  <c r="R111" i="25" s="1"/>
  <c r="O7" i="25"/>
  <c r="K7" i="25"/>
  <c r="Q7" i="25" s="1"/>
  <c r="O6" i="25"/>
  <c r="K6" i="25"/>
  <c r="R6" i="25" s="1"/>
  <c r="O61" i="25"/>
  <c r="K61" i="25"/>
  <c r="Q61" i="25" s="1"/>
  <c r="O58" i="25"/>
  <c r="K58" i="25"/>
  <c r="R58" i="25" s="1"/>
  <c r="O57" i="25"/>
  <c r="K57" i="25"/>
  <c r="R57" i="25" s="1"/>
  <c r="O60" i="25"/>
  <c r="K60" i="25"/>
  <c r="R60" i="25" s="1"/>
  <c r="O59" i="25"/>
  <c r="K59" i="25"/>
  <c r="N59" i="25" s="1"/>
  <c r="K140" i="25"/>
  <c r="R140" i="25" s="1"/>
  <c r="O92" i="25"/>
  <c r="K92" i="25"/>
  <c r="O47" i="25"/>
  <c r="K47" i="25"/>
  <c r="R47" i="25" s="1"/>
  <c r="O55" i="25"/>
  <c r="K55" i="25"/>
  <c r="R55" i="25" s="1"/>
  <c r="O121" i="25"/>
  <c r="K121" i="25"/>
  <c r="R121" i="25" s="1"/>
  <c r="O87" i="25"/>
  <c r="K87" i="25"/>
  <c r="R87" i="25" s="1"/>
  <c r="O48" i="25"/>
  <c r="K48" i="25"/>
  <c r="R48" i="25" s="1"/>
  <c r="O54" i="25"/>
  <c r="K54" i="25"/>
  <c r="O56" i="25"/>
  <c r="K56" i="25"/>
  <c r="R56" i="25" s="1"/>
  <c r="O35" i="25"/>
  <c r="K35" i="25"/>
  <c r="K117" i="25"/>
  <c r="O83" i="25"/>
  <c r="K83" i="25"/>
  <c r="R83" i="25" s="1"/>
  <c r="O49" i="25"/>
  <c r="K49" i="25"/>
  <c r="R49" i="25" s="1"/>
  <c r="O130" i="25"/>
  <c r="K130" i="25"/>
  <c r="R130" i="25" s="1"/>
  <c r="O28" i="25"/>
  <c r="K28" i="25"/>
  <c r="N28" i="25" s="1"/>
  <c r="O101" i="25"/>
  <c r="K101" i="25"/>
  <c r="R101" i="25" s="1"/>
  <c r="O27" i="25"/>
  <c r="K27" i="25"/>
  <c r="Q27" i="25" s="1"/>
  <c r="O102" i="25"/>
  <c r="K102" i="25"/>
  <c r="R102" i="25" s="1"/>
  <c r="O25" i="25"/>
  <c r="K25" i="25"/>
  <c r="Q25" i="25" s="1"/>
  <c r="O100" i="25"/>
  <c r="K100" i="25"/>
  <c r="R100" i="25" s="1"/>
  <c r="O26" i="25"/>
  <c r="K26" i="25"/>
  <c r="O128" i="25"/>
  <c r="K128" i="25"/>
  <c r="R128" i="25" s="1"/>
  <c r="O77" i="25"/>
  <c r="K77" i="25"/>
  <c r="O129" i="25"/>
  <c r="K129" i="25"/>
  <c r="R129" i="25" s="1"/>
  <c r="O76" i="25"/>
  <c r="K76" i="25"/>
  <c r="Q76" i="25" s="1"/>
  <c r="O17" i="25"/>
  <c r="K17" i="25"/>
  <c r="R17" i="25" s="1"/>
  <c r="O91" i="25"/>
  <c r="K91" i="25"/>
  <c r="Q91" i="25" s="1"/>
  <c r="O65" i="25"/>
  <c r="K65" i="25"/>
  <c r="R65" i="25" s="1"/>
  <c r="O138" i="25"/>
  <c r="K138" i="25"/>
  <c r="R138" i="25" s="1"/>
  <c r="O120" i="25"/>
  <c r="K120" i="25"/>
  <c r="R120" i="25" s="1"/>
  <c r="O63" i="25"/>
  <c r="K63" i="25"/>
  <c r="R63" i="25" s="1"/>
  <c r="O86" i="25"/>
  <c r="K86" i="25"/>
  <c r="Q86" i="25" s="1"/>
  <c r="O114" i="25"/>
  <c r="K114" i="25"/>
  <c r="R114" i="25" s="1"/>
  <c r="O144" i="25"/>
  <c r="K144" i="25"/>
  <c r="Q144" i="25" s="1"/>
  <c r="O126" i="25"/>
  <c r="K126" i="25"/>
  <c r="R126" i="25" s="1"/>
  <c r="O106" i="25"/>
  <c r="K106" i="25"/>
  <c r="R106" i="25" s="1"/>
  <c r="O52" i="25"/>
  <c r="K52" i="25"/>
  <c r="R52" i="25" s="1"/>
  <c r="O143" i="25"/>
  <c r="K143" i="25"/>
  <c r="R143" i="25" s="1"/>
  <c r="O45" i="25"/>
  <c r="K45" i="25"/>
  <c r="Q45" i="25" s="1"/>
  <c r="O44" i="25"/>
  <c r="K44" i="25"/>
  <c r="R44" i="25" s="1"/>
  <c r="O131" i="25"/>
  <c r="K131" i="25"/>
  <c r="Q131" i="25" s="1"/>
  <c r="O116" i="25"/>
  <c r="K116" i="25"/>
  <c r="R116" i="25" s="1"/>
  <c r="O81" i="25"/>
  <c r="K81" i="25"/>
  <c r="O67" i="25"/>
  <c r="K67" i="25"/>
  <c r="R67" i="25" s="1"/>
  <c r="O107" i="25"/>
  <c r="K107" i="25"/>
  <c r="O119" i="25"/>
  <c r="K119" i="25"/>
  <c r="R119" i="25" s="1"/>
  <c r="O62" i="25"/>
  <c r="K62" i="25"/>
  <c r="Q62" i="25" s="1"/>
  <c r="O78" i="25"/>
  <c r="K78" i="25"/>
  <c r="R78" i="25" s="1"/>
  <c r="O124" i="25"/>
  <c r="K124" i="25"/>
  <c r="Q124" i="25" s="1"/>
  <c r="O21" i="25"/>
  <c r="K21" i="25"/>
  <c r="N21" i="25" s="1"/>
  <c r="O37" i="25"/>
  <c r="K37" i="25"/>
  <c r="Q37" i="25" s="1"/>
  <c r="O127" i="25"/>
  <c r="K127" i="25"/>
  <c r="Q127" i="25" s="1"/>
  <c r="O93" i="25"/>
  <c r="K93" i="25"/>
  <c r="N93" i="25" s="1"/>
  <c r="O80" i="25"/>
  <c r="K80" i="25"/>
  <c r="Q80" i="25" s="1"/>
  <c r="O139" i="25"/>
  <c r="K139" i="25"/>
  <c r="Q139" i="25" s="1"/>
  <c r="O90" i="25"/>
  <c r="K90" i="25"/>
  <c r="N90" i="25" s="1"/>
  <c r="O50" i="25"/>
  <c r="K50" i="25"/>
  <c r="Q50" i="25" s="1"/>
  <c r="O74" i="25"/>
  <c r="K74" i="25"/>
  <c r="N74" i="25" s="1"/>
  <c r="O51" i="25"/>
  <c r="K51" i="25"/>
  <c r="Q51" i="25" s="1"/>
  <c r="O75" i="25"/>
  <c r="K75" i="25"/>
  <c r="N75" i="25" s="1"/>
  <c r="O43" i="25"/>
  <c r="K43" i="25"/>
  <c r="Q43" i="25" s="1"/>
  <c r="O42" i="25"/>
  <c r="K42" i="25"/>
  <c r="N42" i="25" s="1"/>
  <c r="O41" i="25"/>
  <c r="K41" i="25"/>
  <c r="Q41" i="25" s="1"/>
  <c r="O40" i="25"/>
  <c r="K40" i="25"/>
  <c r="Q40" i="25" s="1"/>
  <c r="O9" i="25"/>
  <c r="K9" i="25"/>
  <c r="N9" i="25" s="1"/>
  <c r="O145" i="25"/>
  <c r="K145" i="25"/>
  <c r="Q145" i="25" s="1"/>
  <c r="O134" i="25"/>
  <c r="K134" i="25"/>
  <c r="N134" i="25" s="1"/>
  <c r="O146" i="25"/>
  <c r="K146" i="25"/>
  <c r="Q146" i="25" s="1"/>
  <c r="O89" i="25"/>
  <c r="K89" i="25"/>
  <c r="N89" i="25" s="1"/>
  <c r="O105" i="25"/>
  <c r="K105" i="25"/>
  <c r="Q105" i="25" s="1"/>
  <c r="O97" i="25"/>
  <c r="K97" i="25"/>
  <c r="N97" i="25" s="1"/>
  <c r="O113" i="25"/>
  <c r="K113" i="25"/>
  <c r="Q113" i="25" s="1"/>
  <c r="O109" i="25"/>
  <c r="K109" i="25"/>
  <c r="N109" i="25" s="1"/>
  <c r="O5" i="25"/>
  <c r="K5" i="25"/>
  <c r="Q5" i="25" s="1"/>
  <c r="O98" i="25"/>
  <c r="K98" i="25"/>
  <c r="N98" i="25" s="1"/>
  <c r="O96" i="25"/>
  <c r="K96" i="25"/>
  <c r="Q96" i="25" s="1"/>
  <c r="O108" i="25"/>
  <c r="K108" i="25"/>
  <c r="Q108" i="25" s="1"/>
  <c r="O4" i="25"/>
  <c r="K4" i="25"/>
  <c r="N4" i="25" s="1"/>
  <c r="O99" i="25"/>
  <c r="K99" i="25"/>
  <c r="Q99" i="25" s="1"/>
  <c r="O95" i="25"/>
  <c r="K95" i="25"/>
  <c r="N95" i="25" s="1"/>
  <c r="O123" i="25"/>
  <c r="K123" i="25"/>
  <c r="Q123" i="25" s="1"/>
  <c r="O31" i="25"/>
  <c r="K31" i="25"/>
  <c r="N31" i="25" s="1"/>
  <c r="O14" i="25"/>
  <c r="K14" i="25"/>
  <c r="Q14" i="25" s="1"/>
  <c r="O133" i="25"/>
  <c r="K133" i="25"/>
  <c r="N133" i="25" s="1"/>
  <c r="O13" i="25"/>
  <c r="K13" i="25"/>
  <c r="Q13" i="25" s="1"/>
  <c r="O3" i="25"/>
  <c r="K3" i="25"/>
  <c r="N3" i="25" s="1"/>
  <c r="O16" i="25"/>
  <c r="K16" i="25"/>
  <c r="Q16" i="25" s="1"/>
  <c r="O103" i="25"/>
  <c r="K103" i="25"/>
  <c r="N103" i="25" s="1"/>
  <c r="O136" i="25"/>
  <c r="K136" i="25"/>
  <c r="Q136" i="25" s="1"/>
  <c r="O12" i="25"/>
  <c r="K12" i="25"/>
  <c r="N12" i="25" s="1"/>
  <c r="O24" i="25"/>
  <c r="K24" i="25"/>
  <c r="Q24" i="25" s="1"/>
  <c r="O19" i="25"/>
  <c r="K19" i="25"/>
  <c r="N19" i="25" s="1"/>
  <c r="O23" i="25"/>
  <c r="K23" i="25"/>
  <c r="Q23" i="25" s="1"/>
  <c r="O38" i="25"/>
  <c r="K38" i="25"/>
  <c r="N38" i="25" s="1"/>
  <c r="O32" i="25"/>
  <c r="K32" i="25"/>
  <c r="R32" i="25" s="1"/>
  <c r="O30" i="25"/>
  <c r="K30" i="25"/>
  <c r="N30" i="25" s="1"/>
  <c r="K11" i="25"/>
  <c r="R11" i="25" s="1"/>
  <c r="O18" i="25"/>
  <c r="K18" i="25"/>
  <c r="N18" i="25" s="1"/>
  <c r="O22" i="25"/>
  <c r="K22" i="25"/>
  <c r="Q22" i="25" s="1"/>
  <c r="O135" i="25"/>
  <c r="K135" i="25"/>
  <c r="N135" i="25" s="1"/>
  <c r="O2" i="25"/>
  <c r="K2" i="25"/>
  <c r="Q2" i="25" s="1"/>
  <c r="S36" i="25" l="1"/>
  <c r="R66" i="25"/>
  <c r="Q66" i="25"/>
  <c r="R125" i="25"/>
  <c r="Q125" i="25"/>
  <c r="R16" i="25"/>
  <c r="S16" i="25" s="1"/>
  <c r="R99" i="25"/>
  <c r="S99" i="25" s="1"/>
  <c r="N102" i="25"/>
  <c r="N27" i="25"/>
  <c r="N56" i="25"/>
  <c r="R37" i="25"/>
  <c r="S37" i="25" s="1"/>
  <c r="Q102" i="25"/>
  <c r="S102" i="25" s="1"/>
  <c r="N76" i="25"/>
  <c r="Q90" i="25"/>
  <c r="Q69" i="25"/>
  <c r="S69" i="25" s="1"/>
  <c r="N78" i="25"/>
  <c r="N60" i="25"/>
  <c r="R96" i="25"/>
  <c r="S96" i="25" s="1"/>
  <c r="R50" i="25"/>
  <c r="S50" i="25" s="1"/>
  <c r="Q17" i="25"/>
  <c r="S17" i="25" s="1"/>
  <c r="R25" i="25"/>
  <c r="S25" i="25" s="1"/>
  <c r="Q141" i="25"/>
  <c r="S141" i="25" s="1"/>
  <c r="N124" i="25"/>
  <c r="N62" i="25"/>
  <c r="R40" i="25"/>
  <c r="S40" i="25" s="1"/>
  <c r="Q21" i="25"/>
  <c r="R124" i="25"/>
  <c r="S124" i="25" s="1"/>
  <c r="Q78" i="25"/>
  <c r="S78" i="25" s="1"/>
  <c r="Q60" i="25"/>
  <c r="S60" i="25" s="1"/>
  <c r="N32" i="25"/>
  <c r="R3" i="25"/>
  <c r="R13" i="25"/>
  <c r="S13" i="25" s="1"/>
  <c r="R146" i="25"/>
  <c r="S146" i="25" s="1"/>
  <c r="R43" i="25"/>
  <c r="S43" i="25" s="1"/>
  <c r="R80" i="25"/>
  <c r="S80" i="25" s="1"/>
  <c r="Q143" i="25"/>
  <c r="S143" i="25" s="1"/>
  <c r="N52" i="25"/>
  <c r="Q126" i="25"/>
  <c r="S126" i="25" s="1"/>
  <c r="R144" i="25"/>
  <c r="S144" i="25" s="1"/>
  <c r="Q114" i="25"/>
  <c r="S114" i="25" s="1"/>
  <c r="N120" i="25"/>
  <c r="Q130" i="25"/>
  <c r="S130" i="25" s="1"/>
  <c r="Q6" i="25"/>
  <c r="S6" i="25" s="1"/>
  <c r="R7" i="25"/>
  <c r="S7" i="25" s="1"/>
  <c r="Q111" i="25"/>
  <c r="S111" i="25" s="1"/>
  <c r="N69" i="25"/>
  <c r="Q18" i="25"/>
  <c r="Q30" i="25"/>
  <c r="Q32" i="25"/>
  <c r="S32" i="25" s="1"/>
  <c r="Q103" i="25"/>
  <c r="N13" i="25"/>
  <c r="N143" i="25"/>
  <c r="Q52" i="25"/>
  <c r="N126" i="25"/>
  <c r="N144" i="25"/>
  <c r="N114" i="25"/>
  <c r="Q120" i="25"/>
  <c r="S120" i="25" s="1"/>
  <c r="N130" i="25"/>
  <c r="N6" i="25"/>
  <c r="N7" i="25"/>
  <c r="N111" i="25"/>
  <c r="R136" i="25"/>
  <c r="S136" i="25" s="1"/>
  <c r="R113" i="25"/>
  <c r="S113" i="25" s="1"/>
  <c r="Q75" i="25"/>
  <c r="Q93" i="25"/>
  <c r="N17" i="25"/>
  <c r="N140" i="25"/>
  <c r="N141" i="25"/>
  <c r="N115" i="25"/>
  <c r="R86" i="25"/>
  <c r="S86" i="25" s="1"/>
  <c r="N86" i="25"/>
  <c r="R12" i="25"/>
  <c r="R123" i="25"/>
  <c r="S123" i="25" s="1"/>
  <c r="R108" i="25"/>
  <c r="S108" i="25" s="1"/>
  <c r="R5" i="25"/>
  <c r="S5" i="25" s="1"/>
  <c r="R105" i="25"/>
  <c r="S105" i="25" s="1"/>
  <c r="R145" i="25"/>
  <c r="S145" i="25" s="1"/>
  <c r="Q42" i="25"/>
  <c r="Q74" i="25"/>
  <c r="R91" i="25"/>
  <c r="S91" i="25" s="1"/>
  <c r="R61" i="25"/>
  <c r="S61" i="25" s="1"/>
  <c r="R72" i="25"/>
  <c r="S72" i="25" s="1"/>
  <c r="Q135" i="25"/>
  <c r="Q38" i="25"/>
  <c r="R23" i="25"/>
  <c r="S23" i="25" s="1"/>
  <c r="Q3" i="25"/>
  <c r="R31" i="25"/>
  <c r="Q4" i="25"/>
  <c r="Q98" i="25"/>
  <c r="Q97" i="25"/>
  <c r="Q134" i="25"/>
  <c r="R41" i="25"/>
  <c r="S41" i="25" s="1"/>
  <c r="R51" i="25"/>
  <c r="S51" i="25" s="1"/>
  <c r="R139" i="25"/>
  <c r="S139" i="25" s="1"/>
  <c r="R127" i="25"/>
  <c r="S127" i="25" s="1"/>
  <c r="Q119" i="25"/>
  <c r="S119" i="25" s="1"/>
  <c r="N67" i="25"/>
  <c r="Q116" i="25"/>
  <c r="S116" i="25" s="1"/>
  <c r="R131" i="25"/>
  <c r="S131" i="25" s="1"/>
  <c r="Q44" i="25"/>
  <c r="S44" i="25" s="1"/>
  <c r="N63" i="25"/>
  <c r="Q65" i="25"/>
  <c r="S65" i="25" s="1"/>
  <c r="N129" i="25"/>
  <c r="Q128" i="25"/>
  <c r="S128" i="25" s="1"/>
  <c r="N100" i="25"/>
  <c r="Q101" i="25"/>
  <c r="S101" i="25" s="1"/>
  <c r="N83" i="25"/>
  <c r="N48" i="25"/>
  <c r="N47" i="25"/>
  <c r="Q58" i="25"/>
  <c r="S58" i="25" s="1"/>
  <c r="Q71" i="25"/>
  <c r="S71" i="25" s="1"/>
  <c r="N23" i="25"/>
  <c r="R103" i="25"/>
  <c r="Q95" i="25"/>
  <c r="Q109" i="25"/>
  <c r="Q89" i="25"/>
  <c r="Q9" i="25"/>
  <c r="N119" i="25"/>
  <c r="Q67" i="25"/>
  <c r="S67" i="25" s="1"/>
  <c r="N116" i="25"/>
  <c r="N131" i="25"/>
  <c r="N44" i="25"/>
  <c r="N45" i="25"/>
  <c r="Q63" i="25"/>
  <c r="N65" i="25"/>
  <c r="Q129" i="25"/>
  <c r="S129" i="25" s="1"/>
  <c r="N128" i="25"/>
  <c r="Q100" i="25"/>
  <c r="S100" i="25" s="1"/>
  <c r="N101" i="25"/>
  <c r="Q83" i="25"/>
  <c r="S83" i="25" s="1"/>
  <c r="T84" i="25" s="1"/>
  <c r="V84" i="25" s="1"/>
  <c r="N121" i="25"/>
  <c r="Q140" i="25"/>
  <c r="S140" i="25" s="1"/>
  <c r="N58" i="25"/>
  <c r="N71" i="25"/>
  <c r="R2" i="25"/>
  <c r="S2" i="25" s="1"/>
  <c r="R22" i="25"/>
  <c r="S22" i="25" s="1"/>
  <c r="N54" i="25"/>
  <c r="Q54" i="25"/>
  <c r="N11" i="25"/>
  <c r="R30" i="25"/>
  <c r="R38" i="25"/>
  <c r="Q107" i="25"/>
  <c r="R107" i="25"/>
  <c r="Q81" i="25"/>
  <c r="N81" i="25"/>
  <c r="Q77" i="25"/>
  <c r="R77" i="25"/>
  <c r="Q26" i="25"/>
  <c r="N26" i="25"/>
  <c r="N35" i="25"/>
  <c r="Q35" i="25"/>
  <c r="N92" i="25"/>
  <c r="Q92" i="25"/>
  <c r="R18" i="25"/>
  <c r="Q133" i="25"/>
  <c r="N96" i="25"/>
  <c r="N5" i="25"/>
  <c r="N113" i="25"/>
  <c r="N105" i="25"/>
  <c r="N146" i="25"/>
  <c r="N145" i="25"/>
  <c r="N40" i="25"/>
  <c r="N107" i="25"/>
  <c r="N77" i="25"/>
  <c r="R54" i="25"/>
  <c r="N55" i="25"/>
  <c r="Q55" i="25"/>
  <c r="S55" i="25" s="1"/>
  <c r="Q112" i="25"/>
  <c r="R112" i="25"/>
  <c r="Q70" i="25"/>
  <c r="S70" i="25" s="1"/>
  <c r="N70" i="25"/>
  <c r="Q106" i="25"/>
  <c r="S106" i="25" s="1"/>
  <c r="N106" i="25"/>
  <c r="N2" i="25"/>
  <c r="N22" i="25"/>
  <c r="N24" i="25"/>
  <c r="N14" i="25"/>
  <c r="R135" i="25"/>
  <c r="Q11" i="25"/>
  <c r="S11" i="25" s="1"/>
  <c r="Q19" i="25"/>
  <c r="N136" i="25"/>
  <c r="N123" i="25"/>
  <c r="N99" i="25"/>
  <c r="N108" i="25"/>
  <c r="R19" i="25"/>
  <c r="R24" i="25"/>
  <c r="S24" i="25" s="1"/>
  <c r="Q12" i="25"/>
  <c r="N16" i="25"/>
  <c r="R133" i="25"/>
  <c r="R14" i="25"/>
  <c r="S14" i="25" s="1"/>
  <c r="Q31" i="25"/>
  <c r="R81" i="25"/>
  <c r="Q138" i="25"/>
  <c r="S138" i="25" s="1"/>
  <c r="N138" i="25"/>
  <c r="R26" i="25"/>
  <c r="Q28" i="25"/>
  <c r="R28" i="25"/>
  <c r="Q49" i="25"/>
  <c r="S49" i="25" s="1"/>
  <c r="N49" i="25"/>
  <c r="R35" i="25"/>
  <c r="N87" i="25"/>
  <c r="Q87" i="25"/>
  <c r="S87" i="25" s="1"/>
  <c r="R92" i="25"/>
  <c r="Q59" i="25"/>
  <c r="R59" i="25"/>
  <c r="Q57" i="25"/>
  <c r="S57" i="25" s="1"/>
  <c r="N57" i="25"/>
  <c r="N112" i="25"/>
  <c r="R95" i="25"/>
  <c r="R4" i="25"/>
  <c r="R98" i="25"/>
  <c r="R109" i="25"/>
  <c r="R97" i="25"/>
  <c r="R134" i="25"/>
  <c r="R9" i="25"/>
  <c r="R62" i="25"/>
  <c r="S62" i="25" s="1"/>
  <c r="R45" i="25"/>
  <c r="S45" i="25" s="1"/>
  <c r="R76" i="25"/>
  <c r="S76" i="25" s="1"/>
  <c r="R27" i="25"/>
  <c r="S27" i="25" s="1"/>
  <c r="R117" i="25"/>
  <c r="Q117" i="25"/>
  <c r="R115" i="25"/>
  <c r="S115" i="25" s="1"/>
  <c r="N41" i="25"/>
  <c r="N43" i="25"/>
  <c r="N51" i="25"/>
  <c r="N50" i="25"/>
  <c r="N139" i="25"/>
  <c r="N80" i="25"/>
  <c r="N127" i="25"/>
  <c r="N37" i="25"/>
  <c r="N91" i="25"/>
  <c r="N25" i="25"/>
  <c r="N117" i="25"/>
  <c r="N61" i="25"/>
  <c r="N72" i="25"/>
  <c r="R42" i="25"/>
  <c r="R75" i="25"/>
  <c r="R74" i="25"/>
  <c r="R90" i="25"/>
  <c r="R93" i="25"/>
  <c r="R21" i="25"/>
  <c r="Q56" i="25"/>
  <c r="S56" i="25" s="1"/>
  <c r="Q48" i="25"/>
  <c r="S48" i="25" s="1"/>
  <c r="Q121" i="25"/>
  <c r="S121" i="25" s="1"/>
  <c r="Q47" i="25"/>
  <c r="S47" i="25" s="1"/>
  <c r="T53" i="25" l="1"/>
  <c r="S35" i="25"/>
  <c r="S66" i="25"/>
  <c r="T68" i="25" s="1"/>
  <c r="S134" i="25"/>
  <c r="T142" i="25"/>
  <c r="V142" i="25" s="1"/>
  <c r="Y142" i="25" s="1"/>
  <c r="T122" i="25"/>
  <c r="V122" i="25" s="1"/>
  <c r="Y122" i="25" s="1"/>
  <c r="T88" i="25"/>
  <c r="V88" i="25" s="1"/>
  <c r="Y88" i="25" s="1"/>
  <c r="T147" i="25"/>
  <c r="V147" i="25" s="1"/>
  <c r="Y147" i="25" s="1"/>
  <c r="T73" i="25"/>
  <c r="V73" i="25" s="1"/>
  <c r="Y73" i="25" s="1"/>
  <c r="S125" i="25"/>
  <c r="T132" i="25" s="1"/>
  <c r="V132" i="25" s="1"/>
  <c r="Y132" i="25" s="1"/>
  <c r="S31" i="25"/>
  <c r="S38" i="25"/>
  <c r="S74" i="25"/>
  <c r="S95" i="25"/>
  <c r="S9" i="25"/>
  <c r="T10" i="25" s="1"/>
  <c r="V10" i="25" s="1"/>
  <c r="Y10" i="25" s="1"/>
  <c r="S117" i="25"/>
  <c r="S93" i="25"/>
  <c r="S21" i="25"/>
  <c r="S90" i="25"/>
  <c r="S4" i="25"/>
  <c r="S103" i="25"/>
  <c r="S89" i="25"/>
  <c r="S135" i="25"/>
  <c r="S109" i="25"/>
  <c r="V53" i="25"/>
  <c r="Y53" i="25" s="1"/>
  <c r="S77" i="25"/>
  <c r="S98" i="25"/>
  <c r="S18" i="25"/>
  <c r="S3" i="25"/>
  <c r="S75" i="25"/>
  <c r="S59" i="25"/>
  <c r="S28" i="25"/>
  <c r="S42" i="25"/>
  <c r="T46" i="25" s="1"/>
  <c r="S133" i="25"/>
  <c r="S107" i="25"/>
  <c r="S97" i="25"/>
  <c r="S12" i="25"/>
  <c r="T15" i="25" s="1"/>
  <c r="V15" i="25" s="1"/>
  <c r="Y15" i="25" s="1"/>
  <c r="S112" i="25"/>
  <c r="S30" i="25"/>
  <c r="S19" i="25"/>
  <c r="S81" i="25"/>
  <c r="T82" i="25" s="1"/>
  <c r="V82" i="25" s="1"/>
  <c r="S92" i="25"/>
  <c r="S26" i="25"/>
  <c r="S54" i="25"/>
  <c r="V104" i="25" l="1"/>
  <c r="Y104" i="25" s="1"/>
  <c r="T64" i="25"/>
  <c r="V64" i="25" s="1"/>
  <c r="Y64" i="25" s="1"/>
  <c r="V68" i="25"/>
  <c r="Y68" i="25" s="1"/>
  <c r="T39" i="25"/>
  <c r="V39" i="25" s="1"/>
  <c r="Y39" i="25" s="1"/>
  <c r="T110" i="25"/>
  <c r="V110" i="25" s="1"/>
  <c r="Y110" i="25" s="1"/>
  <c r="T8" i="25"/>
  <c r="V8" i="25" s="1"/>
  <c r="Y8" i="25" s="1"/>
  <c r="T118" i="25"/>
  <c r="V118" i="25" s="1"/>
  <c r="Y118" i="25" s="1"/>
  <c r="V46" i="25"/>
  <c r="Y46" i="25" s="1"/>
  <c r="T137" i="25"/>
  <c r="V137" i="25" s="1"/>
  <c r="Y137" i="25" s="1"/>
  <c r="T20" i="25"/>
  <c r="V20" i="25" s="1"/>
  <c r="Y20" i="25" s="1"/>
  <c r="T33" i="25"/>
  <c r="V33" i="25" s="1"/>
  <c r="Y33" i="25" s="1"/>
  <c r="T29" i="25"/>
  <c r="V29" i="25" s="1"/>
  <c r="Y29" i="25" s="1"/>
  <c r="T79" i="25"/>
  <c r="V79" i="25" s="1"/>
  <c r="Y79" i="25" s="1"/>
  <c r="T94" i="25"/>
  <c r="V94" i="25" s="1"/>
  <c r="Y94" i="25" s="1"/>
  <c r="K9" i="21" l="1"/>
  <c r="N9" i="21" s="1"/>
  <c r="K10" i="21"/>
  <c r="Q10" i="21" s="1"/>
  <c r="O10" i="21"/>
  <c r="R10" i="21"/>
  <c r="N10" i="21" l="1"/>
  <c r="Q9" i="2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N121" i="5"/>
  <c r="R71" i="5" l="1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85" i="21" l="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<sst xmlns="http://schemas.openxmlformats.org/spreadsheetml/2006/main" count="3536" uniqueCount="237">
  <si>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</si>
  <si>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</si>
  <si>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</si>
  <si>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</si>
  <si>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</si>
  <si>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</si>
  <si>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</si>
  <si>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</si>
  <si>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</si>
  <si>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</si>
  <si>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</si>
  <si>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</si>
  <si>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</si>
  <si>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</si>
  <si>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</si>
  <si>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</si>
  <si>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</si>
  <si>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</si>
  <si>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</si>
  <si>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</si>
  <si>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</si>
  <si>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</si>
  <si>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</si>
  <si>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</si>
  <si>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</si>
  <si>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</si>
  <si>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</si>
  <si>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</si>
  <si>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</si>
  <si>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</si>
  <si>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</si>
  <si>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</si>
  <si>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</si>
  <si>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</si>
  <si>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</si>
  <si>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</si>
  <si>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</si>
  <si>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</si>
  <si>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</si>
  <si>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</si>
  <si>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</si>
  <si>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</si>
  <si>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</si>
  <si>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</si>
  <si>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</si>
  <si>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</si>
  <si>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</si>
  <si>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</si>
  <si>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</si>
  <si>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</si>
  <si>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</si>
  <si>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</si>
  <si>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</si>
  <si>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</si>
  <si>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</si>
  <si>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</si>
  <si>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</si>
  <si>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</si>
  <si>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</si>
  <si>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</si>
  <si>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</si>
  <si>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</si>
  <si>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</si>
  <si>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</si>
  <si>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</si>
  <si>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</si>
  <si>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</si>
  <si>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</si>
  <si>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</si>
  <si>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</si>
  <si>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</si>
  <si>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</si>
  <si>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</si>
  <si>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</si>
  <si>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</si>
  <si>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</si>
  <si>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</si>
  <si>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</si>
  <si>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</si>
  <si>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</si>
  <si>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</si>
  <si>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</si>
  <si>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</si>
  <si>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</si>
  <si>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</si>
  <si>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</si>
  <si>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</si>
  <si>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</si>
  <si>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</si>
  <si>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</si>
  <si>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</si>
  <si>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</si>
  <si>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</si>
  <si>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</si>
  <si>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</si>
  <si>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</si>
  <si>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</si>
  <si>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</si>
  <si>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</si>
  <si>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</si>
  <si>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</si>
  <si>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</si>
  <si>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</si>
  <si>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</si>
  <si>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</si>
  <si>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</si>
  <si>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</si>
  <si>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</si>
  <si>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</si>
  <si>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</si>
  <si>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</si>
  <si>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</si>
  <si>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</si>
  <si>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</si>
  <si>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</si>
  <si>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</si>
  <si>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</si>
  <si>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</si>
  <si>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</si>
  <si>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</si>
  <si>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</si>
  <si>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</si>
  <si>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</si>
  <si>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</si>
  <si>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</si>
  <si>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</si>
  <si>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</si>
  <si>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</si>
  <si>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</si>
  <si>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</si>
  <si>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</si>
  <si>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</si>
  <si>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</si>
  <si>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</si>
  <si>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</si>
  <si>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</si>
  <si>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</si>
  <si>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</si>
  <si>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</si>
  <si>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</si>
  <si>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</si>
  <si>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</si>
  <si>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</si>
  <si>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</si>
  <si>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</si>
  <si>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</si>
  <si>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</si>
  <si>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</si>
  <si>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</si>
  <si>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</si>
  <si>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</si>
  <si>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</si>
  <si>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</si>
  <si>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</si>
  <si>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</si>
  <si>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</si>
  <si>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</si>
  <si>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</si>
  <si>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</si>
  <si>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</si>
  <si>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</si>
  <si>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</si>
  <si>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</si>
  <si>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</si>
  <si>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</si>
  <si>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</si>
  <si>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</si>
  <si>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</si>
  <si>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</si>
  <si>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</si>
  <si>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</si>
  <si>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</si>
  <si>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</si>
  <si>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</si>
  <si>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</si>
  <si>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</si>
  <si>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</si>
  <si>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</si>
  <si>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</si>
  <si>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</si>
  <si>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</si>
  <si>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</si>
  <si>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</si>
  <si>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</si>
  <si>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</si>
  <si>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</si>
  <si>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</si>
  <si>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</si>
  <si>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</si>
  <si>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</si>
  <si>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</si>
  <si>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</si>
  <si>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7, 8, 9 ,10, 11, 12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</si>
  <si>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</si>
  <si>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</si>
  <si>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</si>
  <si>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</si>
  <si>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</si>
  <si>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</si>
  <si>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</si>
  <si>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</si>
  <si>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</si>
  <si>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</si>
  <si>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</si>
  <si>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</si>
  <si>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</si>
  <si>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</si>
  <si>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</si>
  <si>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</si>
  <si>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</si>
  <si>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</si>
  <si>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</si>
  <si>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</si>
  <si>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>Thực tập hàn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</si>
  <si>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</si>
  <si>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</si>
  <si>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</si>
  <si>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</si>
  <si>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</si>
  <si>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</si>
  <si>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</si>
  <si>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</si>
  <si>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</si>
  <si>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</si>
  <si>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</si>
  <si>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</si>
  <si>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</si>
  <si>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</si>
  <si>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</si>
  <si>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Thực tập Nguội lắp ráp</t>
  </si>
  <si>
    <t>Thực tập Gò cơ bản</t>
  </si>
  <si>
    <t>KL HKII</t>
  </si>
  <si>
    <t>KL HKI</t>
  </si>
  <si>
    <t>KL CN</t>
  </si>
  <si>
    <t>MIÊN GIẢM</t>
  </si>
  <si>
    <t>DƯ</t>
  </si>
  <si>
    <t>15TCCN CK(12+2)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</si>
</sst>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name val="UVnTime"/>
    </font>
    <font>
      <sz val="11"/>
      <color theme="1"/>
      <name val="UVnTime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1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8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0" fillId="0" borderId="1" xfId="0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9" fillId="0" borderId="1" xfId="0" applyFont="1" applyBorder="1"/>
    <xf numFmtId="0" fontId="0" fillId="0" borderId="0" xfId="0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right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/>
    </xf>
    <xf numFmtId="0" fontId="4" fillId="0" borderId="7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7" xfId="0" applyFont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right" vertical="center"/>
    </xf>
    <xf numFmtId="1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/>
    <xf numFmtId="0" fontId="5" fillId="0" borderId="9" xfId="0" applyFont="1" applyFill="1" applyBorder="1" applyAlignment="1">
      <alignment horizontal="left"/>
    </xf>
    <xf numFmtId="0" fontId="9" fillId="0" borderId="9" xfId="0" applyFont="1" applyBorder="1"/>
    <xf numFmtId="0" fontId="11" fillId="0" borderId="11" xfId="0" applyFont="1" applyBorder="1"/>
    <xf numFmtId="0" fontId="12" fillId="0" borderId="12" xfId="0" applyNumberFormat="1" applyFont="1" applyFill="1" applyBorder="1"/>
    <xf numFmtId="0" fontId="12" fillId="0" borderId="12" xfId="0" applyFont="1" applyBorder="1"/>
    <xf numFmtId="0" fontId="12" fillId="0" borderId="12" xfId="0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1" fontId="12" fillId="0" borderId="12" xfId="0" applyNumberFormat="1" applyFont="1" applyBorder="1"/>
    <xf numFmtId="0" fontId="4" fillId="0" borderId="7" xfId="0" applyNumberFormat="1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8" fillId="0" borderId="12" xfId="0" applyNumberFormat="1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Fill="1" applyBorder="1"/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1" fontId="12" fillId="3" borderId="12" xfId="0" applyNumberFormat="1" applyFont="1" applyFill="1" applyBorder="1"/>
    <xf numFmtId="0" fontId="12" fillId="3" borderId="12" xfId="0" applyFont="1" applyFill="1" applyBorder="1"/>
    <xf numFmtId="0" fontId="10" fillId="0" borderId="12" xfId="0" applyFont="1" applyBorder="1"/>
    <xf numFmtId="0" fontId="4" fillId="0" borderId="14" xfId="0" applyFont="1" applyBorder="1"/>
    <xf numFmtId="0" fontId="5" fillId="0" borderId="15" xfId="0" applyFont="1" applyFill="1" applyBorder="1" applyAlignment="1">
      <alignment horizontal="left"/>
    </xf>
    <xf numFmtId="0" fontId="13" fillId="0" borderId="16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1" fontId="12" fillId="3" borderId="4" xfId="0" applyNumberFormat="1" applyFont="1" applyFill="1" applyBorder="1"/>
    <xf numFmtId="0" fontId="12" fillId="3" borderId="4" xfId="0" applyFont="1" applyFill="1" applyBorder="1"/>
    <xf numFmtId="0" fontId="13" fillId="3" borderId="15" xfId="0" applyFont="1" applyFill="1" applyBorder="1" applyAlignment="1">
      <alignment horizontal="left"/>
    </xf>
    <xf numFmtId="0" fontId="8" fillId="3" borderId="4" xfId="0" applyNumberFormat="1" applyFont="1" applyFill="1" applyBorder="1"/>
    <xf numFmtId="0" fontId="8" fillId="3" borderId="0" xfId="0" applyFont="1" applyFill="1" applyBorder="1" applyAlignment="1">
      <alignment horizontal="center"/>
    </xf>
    <xf numFmtId="0" fontId="8" fillId="3" borderId="4" xfId="0" applyNumberFormat="1" applyFont="1" applyFill="1" applyBorder="1" applyAlignment="1">
      <alignment horizontal="left"/>
    </xf>
    <xf numFmtId="0" fontId="8" fillId="3" borderId="4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" fontId="8" fillId="3" borderId="4" xfId="0" applyNumberFormat="1" applyFont="1" applyFill="1" applyBorder="1" applyAlignment="1">
      <alignment horizontal="right" vertical="center"/>
    </xf>
    <xf numFmtId="1" fontId="8" fillId="3" borderId="4" xfId="0" applyNumberFormat="1" applyFont="1" applyFill="1" applyBorder="1" applyAlignment="1">
      <alignment horizontal="right"/>
    </xf>
    <xf numFmtId="0" fontId="8" fillId="3" borderId="4" xfId="0" applyFont="1" applyFill="1" applyBorder="1"/>
    <xf numFmtId="2" fontId="8" fillId="3" borderId="4" xfId="0" applyNumberFormat="1" applyFont="1" applyFill="1" applyBorder="1" applyAlignment="1">
      <alignment horizontal="right"/>
    </xf>
    <xf numFmtId="2" fontId="8" fillId="3" borderId="4" xfId="0" applyNumberFormat="1" applyFont="1" applyFill="1" applyBorder="1" applyAlignment="1">
      <alignment horizontal="right" vertical="center"/>
    </xf>
    <xf numFmtId="0" fontId="13" fillId="3" borderId="19" xfId="0" applyFont="1" applyFill="1" applyBorder="1" applyAlignment="1">
      <alignment horizontal="left"/>
    </xf>
    <xf numFmtId="1" fontId="12" fillId="4" borderId="12" xfId="0" applyNumberFormat="1" applyFont="1" applyFill="1" applyBorder="1"/>
    <xf numFmtId="0" fontId="12" fillId="4" borderId="12" xfId="0" applyFont="1" applyFill="1" applyBorder="1"/>
    <xf numFmtId="0" fontId="14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center"/>
    </xf>
    <xf numFmtId="1" fontId="12" fillId="3" borderId="13" xfId="0" applyNumberFormat="1" applyFont="1" applyFill="1" applyBorder="1" applyAlignment="1">
      <alignment horizontal="center"/>
    </xf>
    <xf numFmtId="0" fontId="5" fillId="4" borderId="9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/>
    </xf>
    <xf numFmtId="0" fontId="0" fillId="4" borderId="0" xfId="0" applyFill="1"/>
    <xf numFmtId="0" fontId="4" fillId="0" borderId="4" xfId="0" applyNumberFormat="1" applyFont="1" applyFill="1" applyBorder="1"/>
    <xf numFmtId="0" fontId="4" fillId="0" borderId="12" xfId="0" applyNumberFormat="1" applyFont="1" applyFill="1" applyBorder="1"/>
    <xf numFmtId="0" fontId="4" fillId="4" borderId="12" xfId="0" applyNumberFormat="1" applyFont="1" applyFill="1" applyBorder="1"/>
    <xf numFmtId="0" fontId="5" fillId="0" borderId="19" xfId="0" applyFont="1" applyFill="1" applyBorder="1" applyAlignment="1">
      <alignment horizontal="left"/>
    </xf>
    <xf numFmtId="0" fontId="9" fillId="0" borderId="11" xfId="0" applyFont="1" applyBorder="1"/>
    <xf numFmtId="0" fontId="5" fillId="0" borderId="11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9" fillId="0" borderId="6" xfId="0" applyFont="1" applyBorder="1"/>
    <xf numFmtId="0" fontId="5" fillId="0" borderId="16" xfId="0" applyFont="1" applyFill="1" applyBorder="1" applyAlignment="1">
      <alignment horizontal="left"/>
    </xf>
    <xf numFmtId="0" fontId="0" fillId="0" borderId="12" xfId="0" applyBorder="1"/>
    <xf numFmtId="0" fontId="4" fillId="0" borderId="12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0" fillId="0" borderId="7" xfId="0" applyBorder="1"/>
    <xf numFmtId="0" fontId="4" fillId="0" borderId="17" xfId="0" applyFont="1" applyFill="1" applyBorder="1" applyAlignment="1">
      <alignment horizontal="center"/>
    </xf>
    <xf numFmtId="0" fontId="4" fillId="0" borderId="12" xfId="0" applyNumberFormat="1" applyFont="1" applyFill="1" applyBorder="1" applyAlignment="1">
      <alignment horizontal="left"/>
    </xf>
    <xf numFmtId="0" fontId="4" fillId="0" borderId="4" xfId="0" applyFont="1" applyFill="1" applyBorder="1"/>
    <xf numFmtId="0" fontId="4" fillId="0" borderId="12" xfId="0" applyFont="1" applyFill="1" applyBorder="1"/>
    <xf numFmtId="0" fontId="4" fillId="4" borderId="12" xfId="0" applyFont="1" applyFill="1" applyBorder="1"/>
    <xf numFmtId="0" fontId="4" fillId="0" borderId="12" xfId="0" applyFont="1" applyBorder="1" applyAlignment="1">
      <alignment horizontal="center"/>
    </xf>
    <xf numFmtId="0" fontId="4" fillId="0" borderId="12" xfId="0" applyNumberFormat="1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4" borderId="12" xfId="0" applyNumberFormat="1" applyFont="1" applyFill="1" applyBorder="1" applyAlignment="1">
      <alignment horizontal="center"/>
    </xf>
    <xf numFmtId="0" fontId="4" fillId="0" borderId="18" xfId="0" applyNumberFormat="1" applyFont="1" applyFill="1" applyBorder="1" applyAlignment="1">
      <alignment horizontal="center"/>
    </xf>
    <xf numFmtId="1" fontId="4" fillId="0" borderId="4" xfId="0" applyNumberFormat="1" applyFont="1" applyFill="1" applyBorder="1" applyAlignment="1">
      <alignment horizontal="right" vertical="center"/>
    </xf>
    <xf numFmtId="1" fontId="4" fillId="0" borderId="12" xfId="0" applyNumberFormat="1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right"/>
    </xf>
    <xf numFmtId="1" fontId="4" fillId="0" borderId="12" xfId="0" applyNumberFormat="1" applyFont="1" applyFill="1" applyBorder="1" applyAlignment="1">
      <alignment horizontal="right"/>
    </xf>
    <xf numFmtId="1" fontId="4" fillId="4" borderId="12" xfId="0" applyNumberFormat="1" applyFont="1" applyFill="1" applyBorder="1" applyAlignment="1">
      <alignment horizontal="right"/>
    </xf>
    <xf numFmtId="2" fontId="4" fillId="0" borderId="4" xfId="0" applyNumberFormat="1" applyFont="1" applyFill="1" applyBorder="1" applyAlignment="1">
      <alignment horizontal="right"/>
    </xf>
    <xf numFmtId="2" fontId="4" fillId="0" borderId="12" xfId="0" applyNumberFormat="1" applyFont="1" applyFill="1" applyBorder="1" applyAlignment="1">
      <alignment horizontal="right"/>
    </xf>
    <xf numFmtId="2" fontId="4" fillId="4" borderId="12" xfId="0" applyNumberFormat="1" applyFont="1" applyFill="1" applyBorder="1" applyAlignment="1">
      <alignment horizontal="right"/>
    </xf>
    <xf numFmtId="2" fontId="4" fillId="0" borderId="4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2" fontId="4" fillId="4" borderId="12" xfId="0" applyNumberFormat="1" applyFont="1" applyFill="1" applyBorder="1" applyAlignment="1">
      <alignment horizontal="right" vertical="center"/>
    </xf>
    <xf numFmtId="0" fontId="4" fillId="0" borderId="4" xfId="0" applyFont="1" applyBorder="1"/>
    <xf numFmtId="0" fontId="4" fillId="0" borderId="12" xfId="0" applyFont="1" applyBorder="1"/>
    <xf numFmtId="0" fontId="4" fillId="0" borderId="12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4" borderId="13" xfId="0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25" xfId="0" applyFont="1" applyFill="1" applyBorder="1" applyAlignment="1">
      <alignment horizontal="left"/>
    </xf>
    <xf numFmtId="0" fontId="4" fillId="0" borderId="25" xfId="0" applyNumberFormat="1" applyFont="1" applyFill="1" applyBorder="1"/>
    <xf numFmtId="0" fontId="4" fillId="0" borderId="25" xfId="0" applyFont="1" applyFill="1" applyBorder="1" applyAlignment="1">
      <alignment horizontal="center"/>
    </xf>
    <xf numFmtId="0" fontId="4" fillId="0" borderId="25" xfId="0" applyFont="1" applyFill="1" applyBorder="1"/>
    <xf numFmtId="0" fontId="4" fillId="0" borderId="25" xfId="0" applyNumberFormat="1" applyFont="1" applyFill="1" applyBorder="1" applyAlignment="1">
      <alignment horizontal="center"/>
    </xf>
    <xf numFmtId="1" fontId="4" fillId="0" borderId="25" xfId="0" applyNumberFormat="1" applyFont="1" applyFill="1" applyBorder="1" applyAlignment="1">
      <alignment horizontal="right" vertical="center"/>
    </xf>
    <xf numFmtId="1" fontId="4" fillId="0" borderId="25" xfId="0" applyNumberFormat="1" applyFont="1" applyFill="1" applyBorder="1" applyAlignment="1">
      <alignment horizontal="right"/>
    </xf>
    <xf numFmtId="2" fontId="4" fillId="0" borderId="25" xfId="0" applyNumberFormat="1" applyFont="1" applyFill="1" applyBorder="1" applyAlignment="1">
      <alignment horizontal="right"/>
    </xf>
    <xf numFmtId="2" fontId="4" fillId="0" borderId="25" xfId="0" applyNumberFormat="1" applyFont="1" applyFill="1" applyBorder="1" applyAlignment="1">
      <alignment horizontal="right" vertical="center"/>
    </xf>
    <xf numFmtId="0" fontId="4" fillId="0" borderId="25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5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0"/>
  <sheetViews>
    <sheetView tabSelected="1" workbookViewId="0">
      <selection activeCell="D15" sqref="D15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02" customWidth="1"/>
    <col min="25" max="25" width="9" style="170"/>
  </cols>
  <sheetData>
    <row r="1" spans="1:25" ht="26.25" thickBot="1">
      <c r="A1" s="105" t="s">
        <v>15</v>
      </c>
      <c r="B1" s="105" t="s">
        <v>16</v>
      </c>
      <c r="C1" s="106" t="s">
        <v>0</v>
      </c>
      <c r="D1" s="105" t="s">
        <v>17</v>
      </c>
      <c r="E1" s="105" t="s">
        <v>18</v>
      </c>
      <c r="F1" s="105" t="s">
        <v>19</v>
      </c>
      <c r="G1" s="105" t="s">
        <v>20</v>
      </c>
      <c r="H1" s="106" t="s">
        <v>1</v>
      </c>
      <c r="I1" s="105" t="s">
        <v>21</v>
      </c>
      <c r="J1" s="105" t="s">
        <v>22</v>
      </c>
      <c r="K1" s="106" t="s">
        <v>2</v>
      </c>
      <c r="L1" s="105" t="s">
        <v>33</v>
      </c>
      <c r="M1" s="105" t="s">
        <v>34</v>
      </c>
      <c r="N1" s="107" t="s">
        <v>3</v>
      </c>
      <c r="O1" s="107" t="s">
        <v>4</v>
      </c>
      <c r="P1" s="106" t="s">
        <v>32</v>
      </c>
      <c r="Q1" s="105" t="s">
        <v>5</v>
      </c>
      <c r="R1" s="105" t="s">
        <v>6</v>
      </c>
      <c r="S1" s="108" t="s">
        <v>7</v>
      </c>
      <c r="T1" s="108" t="s">
        <v>231</v>
      </c>
      <c r="U1" s="108" t="s">
        <v>232</v>
      </c>
      <c r="V1" s="108" t="s">
        <v>233</v>
      </c>
      <c r="W1" s="108" t="s">
        <v>234</v>
      </c>
      <c r="X1" s="108" t="s">
        <v>161</v>
      </c>
      <c r="Y1" s="108" t="s">
        <v>235</v>
      </c>
    </row>
    <row r="2" spans="1:25">
      <c r="A2" s="109" t="s">
        <v>177</v>
      </c>
      <c r="B2" s="110" t="s">
        <v>171</v>
      </c>
      <c r="C2" s="111"/>
      <c r="D2" s="110" t="s">
        <v>41</v>
      </c>
      <c r="E2" s="112" t="s">
        <v>163</v>
      </c>
      <c r="F2" s="113" t="s">
        <v>164</v>
      </c>
      <c r="G2" s="114"/>
      <c r="H2" s="111" t="s">
        <v>170</v>
      </c>
      <c r="I2" s="111">
        <v>20</v>
      </c>
      <c r="J2" s="111">
        <v>26</v>
      </c>
      <c r="K2" s="111">
        <f>J2-I2+1</f>
        <v>7</v>
      </c>
      <c r="L2" s="111">
        <v>0</v>
      </c>
      <c r="M2" s="111">
        <v>120</v>
      </c>
      <c r="N2" s="115">
        <f>L2/K2</f>
        <v>0</v>
      </c>
      <c r="O2" s="116">
        <f>M2/6</f>
        <v>20</v>
      </c>
      <c r="P2" s="112"/>
      <c r="Q2" s="117">
        <f>IF(K2=0,0,L2)</f>
        <v>0</v>
      </c>
      <c r="R2" s="118">
        <f>IF(K2=0,0,M2/1.5)</f>
        <v>80</v>
      </c>
      <c r="S2" s="116">
        <f>P2+Q2+R2</f>
        <v>80</v>
      </c>
      <c r="T2" s="119"/>
      <c r="U2" s="119"/>
      <c r="V2" s="119"/>
      <c r="W2" s="119"/>
      <c r="X2" s="171"/>
      <c r="Y2" s="180"/>
    </row>
    <row r="3" spans="1:25">
      <c r="A3" s="120" t="s">
        <v>178</v>
      </c>
      <c r="B3" s="8" t="s">
        <v>171</v>
      </c>
      <c r="C3" s="9"/>
      <c r="D3" s="10" t="s">
        <v>11</v>
      </c>
      <c r="E3" s="10" t="s">
        <v>176</v>
      </c>
      <c r="F3" s="24" t="s">
        <v>164</v>
      </c>
      <c r="G3" s="11"/>
      <c r="H3" s="9" t="s">
        <v>170</v>
      </c>
      <c r="I3" s="9">
        <v>26</v>
      </c>
      <c r="J3" s="9">
        <v>29</v>
      </c>
      <c r="K3" s="9">
        <f>J3-I3+1</f>
        <v>4</v>
      </c>
      <c r="L3" s="9"/>
      <c r="M3" s="9">
        <v>120</v>
      </c>
      <c r="N3" s="12">
        <f>L3/K3</f>
        <v>0</v>
      </c>
      <c r="O3" s="13"/>
      <c r="P3" s="14"/>
      <c r="Q3" s="15">
        <f>IF(K3=0,0,L3)</f>
        <v>0</v>
      </c>
      <c r="R3" s="16">
        <f>IF(K3=0,0,M3/1.5)</f>
        <v>80</v>
      </c>
      <c r="S3" s="13">
        <f>P3+Q3+R3</f>
        <v>80</v>
      </c>
      <c r="T3" s="26"/>
      <c r="U3" s="26"/>
      <c r="V3" s="26"/>
      <c r="W3" s="26"/>
      <c r="X3" s="172"/>
      <c r="Y3" s="181"/>
    </row>
    <row r="4" spans="1:25">
      <c r="A4" s="120" t="s">
        <v>178</v>
      </c>
      <c r="B4" s="8" t="s">
        <v>171</v>
      </c>
      <c r="C4" s="9"/>
      <c r="D4" s="10" t="s">
        <v>13</v>
      </c>
      <c r="E4" s="10" t="s">
        <v>175</v>
      </c>
      <c r="F4" s="24" t="s">
        <v>165</v>
      </c>
      <c r="G4" s="11" t="s">
        <v>95</v>
      </c>
      <c r="H4" s="9"/>
      <c r="I4" s="9">
        <v>44</v>
      </c>
      <c r="J4" s="9">
        <v>46</v>
      </c>
      <c r="K4" s="9">
        <f>J4-I4+1</f>
        <v>3</v>
      </c>
      <c r="L4" s="9">
        <v>45</v>
      </c>
      <c r="M4" s="9"/>
      <c r="N4" s="12">
        <f>L4/K4</f>
        <v>15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3">
        <f>P4+Q4+R4</f>
        <v>45</v>
      </c>
      <c r="T4" s="26"/>
      <c r="U4" s="26"/>
      <c r="V4" s="26"/>
      <c r="W4" s="26"/>
      <c r="X4" s="172"/>
      <c r="Y4" s="181"/>
    </row>
    <row r="5" spans="1:25">
      <c r="A5" s="120" t="s">
        <v>132</v>
      </c>
      <c r="B5" s="8" t="s">
        <v>171</v>
      </c>
      <c r="C5" s="9"/>
      <c r="D5" s="8" t="s">
        <v>45</v>
      </c>
      <c r="E5" s="14" t="s">
        <v>173</v>
      </c>
      <c r="F5" s="24" t="s">
        <v>174</v>
      </c>
      <c r="G5" s="11" t="s">
        <v>169</v>
      </c>
      <c r="H5" s="9"/>
      <c r="I5" s="9">
        <v>44</v>
      </c>
      <c r="J5" s="9">
        <v>46</v>
      </c>
      <c r="K5" s="9">
        <f>J5-I5+1</f>
        <v>3</v>
      </c>
      <c r="L5" s="9">
        <v>30</v>
      </c>
      <c r="M5" s="9"/>
      <c r="N5" s="12">
        <f>L5/K5</f>
        <v>10</v>
      </c>
      <c r="O5" s="13">
        <f>M5/6</f>
        <v>0</v>
      </c>
      <c r="P5" s="14"/>
      <c r="Q5" s="15">
        <f>IF(K5=0,0,L5)</f>
        <v>30</v>
      </c>
      <c r="R5" s="16">
        <f>IF(K5=0,0,M5/1.5)</f>
        <v>0</v>
      </c>
      <c r="S5" s="13">
        <f>P5+Q5+R5</f>
        <v>30</v>
      </c>
      <c r="T5" s="27"/>
      <c r="U5" s="27"/>
      <c r="V5" s="27"/>
      <c r="W5" s="27"/>
      <c r="X5" s="172"/>
      <c r="Y5" s="181"/>
    </row>
    <row r="6" spans="1:25">
      <c r="A6" s="120" t="s">
        <v>138</v>
      </c>
      <c r="B6" s="8" t="s">
        <v>171</v>
      </c>
      <c r="C6" s="9"/>
      <c r="D6" s="8" t="s">
        <v>38</v>
      </c>
      <c r="E6" s="14" t="s">
        <v>172</v>
      </c>
      <c r="F6" s="24" t="s">
        <v>165</v>
      </c>
      <c r="G6" s="11"/>
      <c r="H6" s="9" t="s">
        <v>170</v>
      </c>
      <c r="I6" s="9">
        <v>20</v>
      </c>
      <c r="J6" s="9">
        <v>26</v>
      </c>
      <c r="K6" s="9">
        <f>J6-I6+1</f>
        <v>7</v>
      </c>
      <c r="L6" s="9">
        <v>0</v>
      </c>
      <c r="M6" s="9">
        <v>120</v>
      </c>
      <c r="N6" s="12">
        <f>L6/K6</f>
        <v>0</v>
      </c>
      <c r="O6" s="13">
        <f>M6/6</f>
        <v>20</v>
      </c>
      <c r="P6" s="14"/>
      <c r="Q6" s="15">
        <f>IF(K6=0,0,L6)</f>
        <v>0</v>
      </c>
      <c r="R6" s="16">
        <f>IF(K6=0,0,M6/1.5)</f>
        <v>80</v>
      </c>
      <c r="S6" s="13">
        <f>P6+Q6+R6</f>
        <v>80</v>
      </c>
      <c r="T6" s="55"/>
      <c r="U6" s="55"/>
      <c r="V6" s="27"/>
      <c r="W6" s="27"/>
      <c r="X6" s="172"/>
      <c r="Y6" s="181"/>
    </row>
    <row r="7" spans="1:25">
      <c r="A7" s="120" t="s">
        <v>178</v>
      </c>
      <c r="B7" s="8" t="s">
        <v>51</v>
      </c>
      <c r="C7" s="9"/>
      <c r="D7" s="10" t="s">
        <v>13</v>
      </c>
      <c r="E7" s="10" t="s">
        <v>175</v>
      </c>
      <c r="F7" s="11" t="s">
        <v>165</v>
      </c>
      <c r="G7" s="11" t="s">
        <v>179</v>
      </c>
      <c r="H7" s="9"/>
      <c r="I7" s="9">
        <v>44</v>
      </c>
      <c r="J7" s="9">
        <v>46</v>
      </c>
      <c r="K7" s="9">
        <f>J7-I7+1</f>
        <v>3</v>
      </c>
      <c r="L7" s="9">
        <v>45</v>
      </c>
      <c r="M7" s="9"/>
      <c r="N7" s="12">
        <f>L7/K7</f>
        <v>15</v>
      </c>
      <c r="O7" s="13">
        <f>M7/6</f>
        <v>0</v>
      </c>
      <c r="P7" s="14"/>
      <c r="Q7" s="15">
        <f>IF(K7=0,0,L7)</f>
        <v>45</v>
      </c>
      <c r="R7" s="16">
        <f>IF(K7=0,0,M7/1.5)</f>
        <v>0</v>
      </c>
      <c r="S7" s="13">
        <f>P7+Q7+R7</f>
        <v>45</v>
      </c>
      <c r="T7" s="26"/>
      <c r="U7" s="26"/>
      <c r="V7" s="26"/>
      <c r="W7" s="26"/>
      <c r="X7" s="172"/>
      <c r="Y7" s="181"/>
    </row>
    <row r="8" spans="1:25" s="103" customFormat="1" ht="15.75" thickBot="1">
      <c r="A8" s="198" t="s">
        <v>178</v>
      </c>
      <c r="B8" s="194" t="s">
        <v>51</v>
      </c>
      <c r="C8" s="203" t="s">
        <v>166</v>
      </c>
      <c r="D8" s="194" t="s">
        <v>60</v>
      </c>
      <c r="E8" s="209" t="s">
        <v>163</v>
      </c>
      <c r="F8" s="211" t="s">
        <v>164</v>
      </c>
      <c r="G8" s="212"/>
      <c r="H8" s="203" t="s">
        <v>170</v>
      </c>
      <c r="I8" s="203">
        <v>20</v>
      </c>
      <c r="J8" s="203">
        <v>26</v>
      </c>
      <c r="K8" s="203">
        <f>J8-I8+1</f>
        <v>7</v>
      </c>
      <c r="L8" s="203"/>
      <c r="M8" s="203">
        <v>120</v>
      </c>
      <c r="N8" s="217">
        <f>L8/K8</f>
        <v>0</v>
      </c>
      <c r="O8" s="220">
        <f>M8/6</f>
        <v>20</v>
      </c>
      <c r="P8" s="209"/>
      <c r="Q8" s="223">
        <f>IF(K8=0,0,L8)</f>
        <v>0</v>
      </c>
      <c r="R8" s="226">
        <f>IF(K8=0,0,M8/1.5)</f>
        <v>80</v>
      </c>
      <c r="S8" s="220">
        <f>P8+Q8+R8</f>
        <v>80</v>
      </c>
      <c r="T8" s="229"/>
      <c r="U8" s="229"/>
      <c r="V8" s="229"/>
      <c r="W8" s="229"/>
      <c r="X8" s="233"/>
      <c r="Y8" s="237"/>
    </row>
    <row r="9" spans="1:25">
      <c r="A9" s="109" t="s">
        <v>178</v>
      </c>
      <c r="B9" s="110" t="s">
        <v>51</v>
      </c>
      <c r="C9" s="111" t="s">
        <v>166</v>
      </c>
      <c r="D9" s="110" t="s">
        <v>60</v>
      </c>
      <c r="E9" s="133" t="s">
        <v>176</v>
      </c>
      <c r="F9" s="113" t="s">
        <v>165</v>
      </c>
      <c r="G9" s="114"/>
      <c r="H9" s="111" t="s">
        <v>170</v>
      </c>
      <c r="I9" s="111">
        <v>29</v>
      </c>
      <c r="J9" s="111">
        <v>32</v>
      </c>
      <c r="K9" s="111">
        <f>J9-I9+1</f>
        <v>4</v>
      </c>
      <c r="L9" s="111"/>
      <c r="M9" s="111">
        <v>120</v>
      </c>
      <c r="N9" s="115">
        <f>L9/K9</f>
        <v>0</v>
      </c>
      <c r="O9" s="116">
        <f>M9/6</f>
        <v>20</v>
      </c>
      <c r="P9" s="112"/>
      <c r="Q9" s="117">
        <f>IF(K9=0,0,L9)</f>
        <v>0</v>
      </c>
      <c r="R9" s="118">
        <f>IF(K9=0,0,M9/1.5)</f>
        <v>80</v>
      </c>
      <c r="S9" s="116">
        <f>P9+Q9+R9</f>
        <v>80</v>
      </c>
      <c r="T9" s="119"/>
      <c r="U9" s="119"/>
      <c r="V9" s="119"/>
      <c r="W9" s="119"/>
      <c r="X9" s="171"/>
      <c r="Y9" s="180"/>
    </row>
    <row r="10" spans="1:25" s="104" customFormat="1" ht="15.75" thickBot="1">
      <c r="A10" s="198" t="s">
        <v>138</v>
      </c>
      <c r="B10" s="194" t="s">
        <v>51</v>
      </c>
      <c r="C10" s="203"/>
      <c r="D10" s="207" t="s">
        <v>26</v>
      </c>
      <c r="E10" s="209" t="s">
        <v>172</v>
      </c>
      <c r="F10" s="211" t="s">
        <v>165</v>
      </c>
      <c r="G10" s="212"/>
      <c r="H10" s="203" t="s">
        <v>170</v>
      </c>
      <c r="I10" s="203">
        <v>26</v>
      </c>
      <c r="J10" s="203">
        <v>29</v>
      </c>
      <c r="K10" s="203">
        <f>J10-I10+1</f>
        <v>4</v>
      </c>
      <c r="L10" s="203"/>
      <c r="M10" s="203">
        <v>120</v>
      </c>
      <c r="N10" s="217">
        <f>L10/K10</f>
        <v>0</v>
      </c>
      <c r="O10" s="220">
        <f>M10/6</f>
        <v>20</v>
      </c>
      <c r="P10" s="209"/>
      <c r="Q10" s="223">
        <f>IF(K10=0,0,L10)</f>
        <v>0</v>
      </c>
      <c r="R10" s="226">
        <f>IF(K10=0,0,M10/1.5)</f>
        <v>80</v>
      </c>
      <c r="S10" s="220">
        <f>P10+Q10+R10</f>
        <v>80</v>
      </c>
      <c r="T10" s="230"/>
      <c r="U10" s="230"/>
      <c r="V10" s="230"/>
      <c r="W10" s="230"/>
      <c r="X10" s="233"/>
      <c r="Y10" s="237"/>
    </row>
    <row r="11" spans="1:25">
      <c r="A11" s="109" t="s">
        <v>178</v>
      </c>
      <c r="B11" s="110" t="s">
        <v>52</v>
      </c>
      <c r="C11" s="111" t="s">
        <v>166</v>
      </c>
      <c r="D11" s="110" t="s">
        <v>11</v>
      </c>
      <c r="E11" s="133" t="s">
        <v>176</v>
      </c>
      <c r="F11" s="113" t="s">
        <v>164</v>
      </c>
      <c r="G11" s="114"/>
      <c r="H11" s="111" t="s">
        <v>170</v>
      </c>
      <c r="I11" s="111">
        <v>29</v>
      </c>
      <c r="J11" s="111">
        <v>32</v>
      </c>
      <c r="K11" s="111">
        <f>J11-I11+1</f>
        <v>4</v>
      </c>
      <c r="L11" s="111"/>
      <c r="M11" s="111">
        <v>120</v>
      </c>
      <c r="N11" s="115">
        <f>L11/K11</f>
        <v>0</v>
      </c>
      <c r="O11" s="116">
        <f>M11/6</f>
        <v>20</v>
      </c>
      <c r="P11" s="112"/>
      <c r="Q11" s="117">
        <f>IF(K11=0,0,L11)</f>
        <v>0</v>
      </c>
      <c r="R11" s="118">
        <f>IF(K11=0,0,M11/1.5)</f>
        <v>80</v>
      </c>
      <c r="S11" s="116">
        <f>P11+Q11+R11</f>
        <v>80</v>
      </c>
      <c r="T11" s="119"/>
      <c r="U11" s="119"/>
      <c r="V11" s="119"/>
      <c r="W11" s="119"/>
      <c r="X11" s="171"/>
      <c r="Y11" s="180"/>
    </row>
    <row r="12" spans="1:25">
      <c r="A12" s="120" t="s">
        <v>178</v>
      </c>
      <c r="B12" s="8" t="s">
        <v>52</v>
      </c>
      <c r="C12" s="9"/>
      <c r="D12" s="10" t="s">
        <v>13</v>
      </c>
      <c r="E12" s="10" t="s">
        <v>175</v>
      </c>
      <c r="F12" s="11" t="s">
        <v>164</v>
      </c>
      <c r="G12" s="11" t="s">
        <v>95</v>
      </c>
      <c r="H12" s="9"/>
      <c r="I12" s="9">
        <v>44</v>
      </c>
      <c r="J12" s="9">
        <v>46</v>
      </c>
      <c r="K12" s="9">
        <f>J12-I12+1</f>
        <v>3</v>
      </c>
      <c r="L12" s="9">
        <v>45</v>
      </c>
      <c r="M12" s="9"/>
      <c r="N12" s="12">
        <f>L12/K12</f>
        <v>15</v>
      </c>
      <c r="O12" s="13">
        <f>M12/6</f>
        <v>0</v>
      </c>
      <c r="P12" s="14"/>
      <c r="Q12" s="15">
        <f>IF(K12=0,0,L12)</f>
        <v>45</v>
      </c>
      <c r="R12" s="16">
        <f>IF(K12=0,0,M12/1.5)</f>
        <v>0</v>
      </c>
      <c r="S12" s="13">
        <f>P12+Q12+R12</f>
        <v>45</v>
      </c>
      <c r="T12" s="26"/>
      <c r="U12" s="26"/>
      <c r="V12" s="26"/>
      <c r="W12" s="26"/>
      <c r="X12" s="172"/>
      <c r="Y12" s="181"/>
    </row>
    <row r="13" spans="1:25">
      <c r="A13" s="120" t="s">
        <v>177</v>
      </c>
      <c r="B13" s="8" t="s">
        <v>52</v>
      </c>
      <c r="C13" s="9" t="s">
        <v>166</v>
      </c>
      <c r="D13" s="8" t="s">
        <v>45</v>
      </c>
      <c r="E13" s="14" t="s">
        <v>163</v>
      </c>
      <c r="F13" s="24" t="s">
        <v>164</v>
      </c>
      <c r="G13" s="11"/>
      <c r="H13" s="9" t="s">
        <v>170</v>
      </c>
      <c r="I13" s="9">
        <v>26</v>
      </c>
      <c r="J13" s="9">
        <v>29</v>
      </c>
      <c r="K13" s="9">
        <f>J13-I13+1</f>
        <v>4</v>
      </c>
      <c r="L13" s="9"/>
      <c r="M13" s="9">
        <v>120</v>
      </c>
      <c r="N13" s="12">
        <f>L13/K13</f>
        <v>0</v>
      </c>
      <c r="O13" s="13">
        <f>M13/6</f>
        <v>20</v>
      </c>
      <c r="P13" s="14"/>
      <c r="Q13" s="15">
        <f>IF(K13=0,0,L13)</f>
        <v>0</v>
      </c>
      <c r="R13" s="16">
        <f>IF(K13=0,0,M13/1.5)</f>
        <v>80</v>
      </c>
      <c r="S13" s="13">
        <f>P13+Q13+R13</f>
        <v>80</v>
      </c>
      <c r="T13" s="27"/>
      <c r="U13" s="27"/>
      <c r="V13" s="27"/>
      <c r="W13" s="27"/>
      <c r="X13" s="172"/>
      <c r="Y13" s="181"/>
    </row>
    <row r="14" spans="1:25">
      <c r="A14" s="120" t="s">
        <v>132</v>
      </c>
      <c r="B14" s="8" t="s">
        <v>52</v>
      </c>
      <c r="C14" s="9"/>
      <c r="D14" s="8" t="s">
        <v>27</v>
      </c>
      <c r="E14" s="14" t="s">
        <v>173</v>
      </c>
      <c r="F14" s="11" t="s">
        <v>74</v>
      </c>
      <c r="G14" s="11" t="s">
        <v>95</v>
      </c>
      <c r="H14" s="9"/>
      <c r="I14" s="9">
        <v>44</v>
      </c>
      <c r="J14" s="9">
        <v>46</v>
      </c>
      <c r="K14" s="9">
        <f>J14-I14+1</f>
        <v>3</v>
      </c>
      <c r="L14" s="9">
        <v>30</v>
      </c>
      <c r="M14" s="9"/>
      <c r="N14" s="12">
        <f>L14/K14</f>
        <v>10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6"/>
      <c r="U14" s="26"/>
      <c r="V14" s="26"/>
      <c r="W14" s="26"/>
      <c r="X14" s="172"/>
      <c r="Y14" s="181"/>
    </row>
    <row r="15" spans="1:25" s="104" customFormat="1" ht="15.75" thickBot="1">
      <c r="A15" s="198" t="s">
        <v>138</v>
      </c>
      <c r="B15" s="194" t="s">
        <v>52</v>
      </c>
      <c r="C15" s="203"/>
      <c r="D15" s="207" t="s">
        <v>38</v>
      </c>
      <c r="E15" s="209" t="s">
        <v>172</v>
      </c>
      <c r="F15" s="211" t="s">
        <v>165</v>
      </c>
      <c r="G15" s="212"/>
      <c r="H15" s="203" t="s">
        <v>170</v>
      </c>
      <c r="I15" s="203">
        <v>29</v>
      </c>
      <c r="J15" s="203">
        <v>32</v>
      </c>
      <c r="K15" s="203">
        <f>J15-I15+1</f>
        <v>4</v>
      </c>
      <c r="L15" s="203"/>
      <c r="M15" s="203">
        <v>120</v>
      </c>
      <c r="N15" s="217">
        <f>L15/K15</f>
        <v>0</v>
      </c>
      <c r="O15" s="220">
        <f>M15/6</f>
        <v>20</v>
      </c>
      <c r="P15" s="209"/>
      <c r="Q15" s="223">
        <f>IF(K15=0,0,L15)</f>
        <v>0</v>
      </c>
      <c r="R15" s="226">
        <f>IF(K15=0,0,M15/1.5)</f>
        <v>80</v>
      </c>
      <c r="S15" s="220">
        <f>P15+Q15+R15</f>
        <v>80</v>
      </c>
      <c r="T15" s="230"/>
      <c r="U15" s="230"/>
      <c r="V15" s="230"/>
      <c r="W15" s="230"/>
      <c r="X15" s="233"/>
      <c r="Y15" s="237"/>
    </row>
    <row r="16" spans="1:25">
      <c r="A16" s="109" t="s">
        <v>177</v>
      </c>
      <c r="B16" s="110" t="s">
        <v>53</v>
      </c>
      <c r="C16" s="111" t="s">
        <v>166</v>
      </c>
      <c r="D16" s="110" t="s">
        <v>41</v>
      </c>
      <c r="E16" s="112" t="s">
        <v>163</v>
      </c>
      <c r="F16" s="113" t="s">
        <v>165</v>
      </c>
      <c r="G16" s="114"/>
      <c r="H16" s="111" t="s">
        <v>170</v>
      </c>
      <c r="I16" s="111">
        <v>20</v>
      </c>
      <c r="J16" s="111">
        <v>26</v>
      </c>
      <c r="K16" s="111">
        <f>J16-I16+1</f>
        <v>7</v>
      </c>
      <c r="L16" s="111"/>
      <c r="M16" s="111">
        <v>120</v>
      </c>
      <c r="N16" s="115">
        <f>L16/K16</f>
        <v>0</v>
      </c>
      <c r="O16" s="116">
        <f>M16/6</f>
        <v>20</v>
      </c>
      <c r="P16" s="112"/>
      <c r="Q16" s="117">
        <f>IF(K16=0,0,L16)</f>
        <v>0</v>
      </c>
      <c r="R16" s="118">
        <f>IF(K16=0,0,M16/1.5)</f>
        <v>80</v>
      </c>
      <c r="S16" s="116">
        <f>P16+Q16+R16</f>
        <v>80</v>
      </c>
      <c r="T16" s="119"/>
      <c r="U16" s="119"/>
      <c r="V16" s="119"/>
      <c r="W16" s="119"/>
      <c r="X16" s="171"/>
      <c r="Y16" s="180"/>
    </row>
    <row r="17" spans="1:25">
      <c r="A17" s="120" t="s">
        <v>178</v>
      </c>
      <c r="B17" s="8" t="s">
        <v>53</v>
      </c>
      <c r="C17" s="9" t="s">
        <v>166</v>
      </c>
      <c r="D17" s="8" t="s">
        <v>11</v>
      </c>
      <c r="E17" s="10" t="s">
        <v>176</v>
      </c>
      <c r="F17" s="24" t="s">
        <v>165</v>
      </c>
      <c r="G17" s="11"/>
      <c r="H17" s="9" t="s">
        <v>170</v>
      </c>
      <c r="I17" s="9">
        <v>26</v>
      </c>
      <c r="J17" s="9">
        <v>29</v>
      </c>
      <c r="K17" s="9">
        <f>J17-I17+1</f>
        <v>4</v>
      </c>
      <c r="L17" s="9"/>
      <c r="M17" s="9">
        <v>120</v>
      </c>
      <c r="N17" s="12">
        <f>L17/K17</f>
        <v>0</v>
      </c>
      <c r="O17" s="13">
        <f>M17/6</f>
        <v>20</v>
      </c>
      <c r="P17" s="14"/>
      <c r="Q17" s="15">
        <f>IF(K17=0,0,L17)</f>
        <v>0</v>
      </c>
      <c r="R17" s="16">
        <f>IF(K17=0,0,M17/1.5)</f>
        <v>80</v>
      </c>
      <c r="S17" s="13">
        <f>P17+Q17+R17</f>
        <v>80</v>
      </c>
      <c r="T17" s="27"/>
      <c r="U17" s="27"/>
      <c r="V17" s="27"/>
      <c r="W17" s="27"/>
      <c r="X17" s="172"/>
      <c r="Y17" s="181"/>
    </row>
    <row r="18" spans="1:25">
      <c r="A18" s="120" t="s">
        <v>133</v>
      </c>
      <c r="B18" s="8" t="s">
        <v>53</v>
      </c>
      <c r="C18" s="9"/>
      <c r="D18" s="10" t="s">
        <v>11</v>
      </c>
      <c r="E18" s="14" t="s">
        <v>173</v>
      </c>
      <c r="F18" s="11" t="s">
        <v>77</v>
      </c>
      <c r="G18" s="11" t="s">
        <v>95</v>
      </c>
      <c r="H18" s="9"/>
      <c r="I18" s="9">
        <v>44</v>
      </c>
      <c r="J18" s="9">
        <v>46</v>
      </c>
      <c r="K18" s="9">
        <f>J18-I18+1</f>
        <v>3</v>
      </c>
      <c r="L18" s="9">
        <v>30</v>
      </c>
      <c r="M18" s="9"/>
      <c r="N18" s="12">
        <f>L18/K18</f>
        <v>10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3">
        <f>P18+Q18+R18</f>
        <v>30</v>
      </c>
      <c r="T18" s="26"/>
      <c r="U18" s="26"/>
      <c r="V18" s="26"/>
      <c r="W18" s="26"/>
      <c r="X18" s="172"/>
      <c r="Y18" s="181"/>
    </row>
    <row r="19" spans="1:25">
      <c r="A19" s="120" t="s">
        <v>167</v>
      </c>
      <c r="B19" s="8" t="s">
        <v>53</v>
      </c>
      <c r="C19" s="9"/>
      <c r="D19" s="8" t="s">
        <v>60</v>
      </c>
      <c r="E19" s="10" t="s">
        <v>175</v>
      </c>
      <c r="F19" s="11" t="s">
        <v>83</v>
      </c>
      <c r="G19" s="11" t="s">
        <v>95</v>
      </c>
      <c r="H19" s="9"/>
      <c r="I19" s="9">
        <v>44</v>
      </c>
      <c r="J19" s="9">
        <v>46</v>
      </c>
      <c r="K19" s="9">
        <f>J19-I19+1</f>
        <v>3</v>
      </c>
      <c r="L19" s="9">
        <v>45</v>
      </c>
      <c r="M19" s="9"/>
      <c r="N19" s="12">
        <f>L19/K19</f>
        <v>15</v>
      </c>
      <c r="O19" s="13">
        <f>M19/6</f>
        <v>0</v>
      </c>
      <c r="P19" s="14"/>
      <c r="Q19" s="15">
        <f>IF(K19=0,0,L19)</f>
        <v>45</v>
      </c>
      <c r="R19" s="16">
        <f>IF(K19=0,0,M19/1.5)</f>
        <v>0</v>
      </c>
      <c r="S19" s="13">
        <f>P19+Q19+R19</f>
        <v>45</v>
      </c>
      <c r="T19" s="26"/>
      <c r="U19" s="26"/>
      <c r="V19" s="26"/>
      <c r="W19" s="26"/>
      <c r="X19" s="172"/>
      <c r="Y19" s="181"/>
    </row>
    <row r="20" spans="1:25" s="104" customFormat="1" ht="15.75" thickBot="1">
      <c r="A20" s="198" t="s">
        <v>138</v>
      </c>
      <c r="B20" s="194" t="s">
        <v>53</v>
      </c>
      <c r="C20" s="203"/>
      <c r="D20" s="207" t="s">
        <v>38</v>
      </c>
      <c r="E20" s="209" t="s">
        <v>172</v>
      </c>
      <c r="F20" s="212" t="s">
        <v>164</v>
      </c>
      <c r="G20" s="212"/>
      <c r="H20" s="203" t="s">
        <v>36</v>
      </c>
      <c r="I20" s="203">
        <v>25</v>
      </c>
      <c r="J20" s="203">
        <v>31</v>
      </c>
      <c r="K20" s="203">
        <f>J20-I20+1</f>
        <v>7</v>
      </c>
      <c r="L20" s="203"/>
      <c r="M20" s="203">
        <v>120</v>
      </c>
      <c r="N20" s="217">
        <f>L20/K20</f>
        <v>0</v>
      </c>
      <c r="O20" s="220">
        <f>M20/6</f>
        <v>20</v>
      </c>
      <c r="P20" s="209"/>
      <c r="Q20" s="223">
        <f>IF(K20=0,0,L20)</f>
        <v>0</v>
      </c>
      <c r="R20" s="226">
        <f>IF(K20=0,0,M20/1.5)</f>
        <v>80</v>
      </c>
      <c r="S20" s="220">
        <f>P20+Q20+R20</f>
        <v>80</v>
      </c>
      <c r="T20" s="230"/>
      <c r="U20" s="230"/>
      <c r="V20" s="230"/>
      <c r="W20" s="230"/>
      <c r="X20" s="233"/>
      <c r="Y20" s="237"/>
    </row>
    <row r="21" spans="1:25">
      <c r="A21" s="109" t="s">
        <v>132</v>
      </c>
      <c r="B21" s="110" t="s">
        <v>56</v>
      </c>
      <c r="C21" s="111"/>
      <c r="D21" s="133" t="s">
        <v>41</v>
      </c>
      <c r="E21" s="112" t="s">
        <v>182</v>
      </c>
      <c r="F21" s="114" t="s">
        <v>164</v>
      </c>
      <c r="G21" s="114" t="s">
        <v>83</v>
      </c>
      <c r="H21" s="111"/>
      <c r="I21" s="111">
        <v>35</v>
      </c>
      <c r="J21" s="111">
        <v>38</v>
      </c>
      <c r="K21" s="111">
        <f>J21-I21+1</f>
        <v>4</v>
      </c>
      <c r="L21" s="111">
        <v>30</v>
      </c>
      <c r="M21" s="111"/>
      <c r="N21" s="115">
        <f>L21/K21</f>
        <v>7.5</v>
      </c>
      <c r="O21" s="116">
        <f>M21/6</f>
        <v>0</v>
      </c>
      <c r="P21" s="112"/>
      <c r="Q21" s="117">
        <f>IF(K21=0,0,L21)</f>
        <v>30</v>
      </c>
      <c r="R21" s="118">
        <f>IF(K21=0,0,M21/1.5)</f>
        <v>0</v>
      </c>
      <c r="S21" s="116">
        <f>P21+Q21+R21</f>
        <v>30</v>
      </c>
      <c r="T21" s="145"/>
      <c r="U21" s="145"/>
      <c r="V21" s="145"/>
      <c r="W21" s="145"/>
      <c r="X21" s="171"/>
      <c r="Y21" s="180"/>
    </row>
    <row r="22" spans="1:25">
      <c r="A22" s="120" t="s">
        <v>132</v>
      </c>
      <c r="B22" s="8" t="s">
        <v>56</v>
      </c>
      <c r="C22" s="9"/>
      <c r="D22" s="8" t="s">
        <v>27</v>
      </c>
      <c r="E22" s="10" t="s">
        <v>181</v>
      </c>
      <c r="F22" s="24" t="s">
        <v>164</v>
      </c>
      <c r="G22" s="11" t="s">
        <v>75</v>
      </c>
      <c r="H22" s="9"/>
      <c r="I22" s="9">
        <v>35</v>
      </c>
      <c r="J22" s="9">
        <v>38</v>
      </c>
      <c r="K22" s="9">
        <f>J22-I22+1</f>
        <v>4</v>
      </c>
      <c r="L22" s="9">
        <v>30</v>
      </c>
      <c r="M22" s="9"/>
      <c r="N22" s="12">
        <f>L22/K22</f>
        <v>7.5</v>
      </c>
      <c r="O22" s="13">
        <f>M22/6</f>
        <v>0</v>
      </c>
      <c r="P22" s="14"/>
      <c r="Q22" s="15">
        <f>IF(K22=0,0,L22)</f>
        <v>30</v>
      </c>
      <c r="R22" s="16">
        <f>IF(K22=0,0,M22/1.5)</f>
        <v>0</v>
      </c>
      <c r="S22" s="13">
        <f>P22+Q22+R22</f>
        <v>30</v>
      </c>
      <c r="T22" s="27"/>
      <c r="U22" s="27"/>
      <c r="V22" s="27"/>
      <c r="W22" s="27"/>
      <c r="X22" s="172"/>
      <c r="Y22" s="181"/>
    </row>
    <row r="23" spans="1:25">
      <c r="A23" s="189" t="s">
        <v>132</v>
      </c>
      <c r="B23" s="46" t="s">
        <v>56</v>
      </c>
      <c r="C23" s="47"/>
      <c r="D23" s="46" t="s">
        <v>27</v>
      </c>
      <c r="E23" s="92" t="s">
        <v>183</v>
      </c>
      <c r="F23" s="47">
        <v>4</v>
      </c>
      <c r="G23" s="49" t="s">
        <v>184</v>
      </c>
      <c r="H23" s="47"/>
      <c r="I23" s="47">
        <v>25</v>
      </c>
      <c r="J23" s="47">
        <v>34</v>
      </c>
      <c r="K23" s="47">
        <f>J23-I23+1</f>
        <v>10</v>
      </c>
      <c r="L23" s="47">
        <v>60</v>
      </c>
      <c r="M23" s="47"/>
      <c r="N23" s="50">
        <f>L23/K23</f>
        <v>6</v>
      </c>
      <c r="O23" s="51">
        <f>M23/6</f>
        <v>0</v>
      </c>
      <c r="P23" s="48"/>
      <c r="Q23" s="52">
        <f>IF(K23=0,0,L23)</f>
        <v>60</v>
      </c>
      <c r="R23" s="90">
        <f>IF(K23=0,0,M23/1.5)</f>
        <v>0</v>
      </c>
      <c r="S23" s="51">
        <f>P23+Q23+R23</f>
        <v>60</v>
      </c>
      <c r="T23" s="48"/>
      <c r="U23" s="48"/>
      <c r="V23" s="48"/>
      <c r="W23" s="48"/>
      <c r="X23" s="190"/>
      <c r="Y23" s="191"/>
    </row>
    <row r="24" spans="1:25">
      <c r="A24" s="120" t="s">
        <v>139</v>
      </c>
      <c r="B24" s="8" t="s">
        <v>56</v>
      </c>
      <c r="C24" s="9"/>
      <c r="D24" s="10" t="s">
        <v>10</v>
      </c>
      <c r="E24" s="14" t="s">
        <v>185</v>
      </c>
      <c r="F24" s="11" t="s">
        <v>165</v>
      </c>
      <c r="G24" s="11"/>
      <c r="H24" s="9" t="s">
        <v>170</v>
      </c>
      <c r="I24" s="9">
        <v>25</v>
      </c>
      <c r="J24" s="9">
        <v>28</v>
      </c>
      <c r="K24" s="9">
        <f>J24-I24+1</f>
        <v>4</v>
      </c>
      <c r="L24" s="9"/>
      <c r="M24" s="9">
        <v>120</v>
      </c>
      <c r="N24" s="12">
        <f>L24/K24</f>
        <v>0</v>
      </c>
      <c r="O24" s="13">
        <f>M24/6</f>
        <v>20</v>
      </c>
      <c r="P24" s="14"/>
      <c r="Q24" s="15">
        <f>IF(K24=0,0,L24)</f>
        <v>0</v>
      </c>
      <c r="R24" s="16">
        <f>IF(K24=0,0,M24/1.5)</f>
        <v>80</v>
      </c>
      <c r="S24" s="13">
        <f>P24+Q24+R24</f>
        <v>80</v>
      </c>
      <c r="T24" s="26"/>
      <c r="U24" s="26"/>
      <c r="V24" s="26"/>
      <c r="W24" s="26"/>
      <c r="X24" s="172"/>
      <c r="Y24" s="181"/>
    </row>
    <row r="25" spans="1:25">
      <c r="A25" s="120" t="s">
        <v>132</v>
      </c>
      <c r="B25" s="8" t="s">
        <v>56</v>
      </c>
      <c r="C25" s="9"/>
      <c r="D25" s="8" t="s">
        <v>39</v>
      </c>
      <c r="E25" s="14" t="s">
        <v>113</v>
      </c>
      <c r="F25" s="24">
        <v>2</v>
      </c>
      <c r="G25" s="11" t="s">
        <v>180</v>
      </c>
      <c r="H25" s="9"/>
      <c r="I25" s="9">
        <v>25</v>
      </c>
      <c r="J25" s="9">
        <v>34</v>
      </c>
      <c r="K25" s="9">
        <f>J25-I25+1</f>
        <v>10</v>
      </c>
      <c r="L25" s="9">
        <v>60</v>
      </c>
      <c r="M25" s="9"/>
      <c r="N25" s="12">
        <f>L25/K25</f>
        <v>6</v>
      </c>
      <c r="O25" s="13">
        <f>M25/6</f>
        <v>0</v>
      </c>
      <c r="P25" s="14"/>
      <c r="Q25" s="15">
        <f>IF(K25=0,0,L25)</f>
        <v>60</v>
      </c>
      <c r="R25" s="16">
        <f>IF(K25=0,0,M25/1.5)</f>
        <v>0</v>
      </c>
      <c r="S25" s="13">
        <f>P25+Q25+R25</f>
        <v>60</v>
      </c>
      <c r="T25" s="27"/>
      <c r="U25" s="27"/>
      <c r="V25" s="27"/>
      <c r="W25" s="27"/>
      <c r="X25" s="172"/>
      <c r="Y25" s="181"/>
    </row>
    <row r="26" spans="1:25">
      <c r="A26" s="120" t="s">
        <v>133</v>
      </c>
      <c r="B26" s="8" t="s">
        <v>57</v>
      </c>
      <c r="C26" s="9"/>
      <c r="D26" s="10" t="s">
        <v>41</v>
      </c>
      <c r="E26" s="14" t="s">
        <v>182</v>
      </c>
      <c r="F26" s="11" t="s">
        <v>164</v>
      </c>
      <c r="G26" s="11" t="s">
        <v>75</v>
      </c>
      <c r="H26" s="9"/>
      <c r="I26" s="9">
        <v>35</v>
      </c>
      <c r="J26" s="9">
        <v>38</v>
      </c>
      <c r="K26" s="9">
        <f>J26-I26+1</f>
        <v>4</v>
      </c>
      <c r="L26" s="9">
        <v>30</v>
      </c>
      <c r="M26" s="9"/>
      <c r="N26" s="12">
        <f>L26/K26</f>
        <v>7.5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6"/>
      <c r="U26" s="26"/>
      <c r="V26" s="26"/>
      <c r="W26" s="26"/>
      <c r="X26" s="172"/>
      <c r="Y26" s="181"/>
    </row>
    <row r="27" spans="1:25">
      <c r="A27" s="120" t="s">
        <v>132</v>
      </c>
      <c r="B27" s="8" t="s">
        <v>57</v>
      </c>
      <c r="C27" s="9"/>
      <c r="D27" s="8" t="s">
        <v>45</v>
      </c>
      <c r="E27" s="14" t="s">
        <v>173</v>
      </c>
      <c r="F27" s="11" t="s">
        <v>77</v>
      </c>
      <c r="G27" s="11" t="s">
        <v>179</v>
      </c>
      <c r="H27" s="9"/>
      <c r="I27" s="9">
        <v>44</v>
      </c>
      <c r="J27" s="9">
        <v>46</v>
      </c>
      <c r="K27" s="9">
        <f>J27-I27+1</f>
        <v>3</v>
      </c>
      <c r="L27" s="9">
        <v>30</v>
      </c>
      <c r="M27" s="9"/>
      <c r="N27" s="12">
        <f>L27/K27</f>
        <v>10</v>
      </c>
      <c r="O27" s="13">
        <f>M27/6</f>
        <v>0</v>
      </c>
      <c r="P27" s="14"/>
      <c r="Q27" s="15">
        <f>IF(K27=0,0,L27)</f>
        <v>30</v>
      </c>
      <c r="R27" s="16">
        <f>IF(K27=0,0,M27/1.5)</f>
        <v>0</v>
      </c>
      <c r="S27" s="13">
        <f>P27+Q27+R27</f>
        <v>30</v>
      </c>
      <c r="T27" s="26"/>
      <c r="U27" s="26"/>
      <c r="V27" s="26"/>
      <c r="W27" s="26"/>
      <c r="X27" s="172"/>
      <c r="Y27" s="181"/>
    </row>
    <row r="28" spans="1:25">
      <c r="A28" s="120" t="s">
        <v>133</v>
      </c>
      <c r="B28" s="8" t="s">
        <v>57</v>
      </c>
      <c r="C28" s="9"/>
      <c r="D28" s="8" t="s">
        <v>27</v>
      </c>
      <c r="E28" s="10" t="s">
        <v>181</v>
      </c>
      <c r="F28" s="24" t="s">
        <v>164</v>
      </c>
      <c r="G28" s="11" t="s">
        <v>83</v>
      </c>
      <c r="H28" s="9"/>
      <c r="I28" s="9">
        <v>35</v>
      </c>
      <c r="J28" s="9">
        <v>38</v>
      </c>
      <c r="K28" s="9">
        <f>J28-I28+1</f>
        <v>4</v>
      </c>
      <c r="L28" s="9">
        <v>30</v>
      </c>
      <c r="M28" s="9"/>
      <c r="N28" s="12">
        <f>L28/K28</f>
        <v>7.5</v>
      </c>
      <c r="O28" s="13">
        <f>M28/6</f>
        <v>0</v>
      </c>
      <c r="P28" s="14"/>
      <c r="Q28" s="15">
        <f>IF(K28=0,0,L28)</f>
        <v>30</v>
      </c>
      <c r="R28" s="16">
        <f>IF(K28=0,0,M28/1.5)</f>
        <v>0</v>
      </c>
      <c r="S28" s="13">
        <f>P28+Q28+R28</f>
        <v>30</v>
      </c>
      <c r="T28" s="27"/>
      <c r="U28" s="27"/>
      <c r="V28" s="27"/>
      <c r="W28" s="27"/>
      <c r="X28" s="172"/>
      <c r="Y28" s="181"/>
    </row>
    <row r="29" spans="1:25">
      <c r="A29" s="189" t="s">
        <v>133</v>
      </c>
      <c r="B29" s="46" t="s">
        <v>57</v>
      </c>
      <c r="C29" s="47"/>
      <c r="D29" s="46" t="s">
        <v>27</v>
      </c>
      <c r="E29" s="92" t="s">
        <v>183</v>
      </c>
      <c r="F29" s="47">
        <v>4</v>
      </c>
      <c r="G29" s="49" t="s">
        <v>180</v>
      </c>
      <c r="H29" s="47"/>
      <c r="I29" s="47">
        <v>25</v>
      </c>
      <c r="J29" s="47">
        <v>34</v>
      </c>
      <c r="K29" s="47">
        <f>J29-I29+1</f>
        <v>10</v>
      </c>
      <c r="L29" s="47">
        <v>60</v>
      </c>
      <c r="M29" s="47"/>
      <c r="N29" s="50">
        <f>L29/K29</f>
        <v>6</v>
      </c>
      <c r="O29" s="51">
        <f>M29/6</f>
        <v>0</v>
      </c>
      <c r="P29" s="48"/>
      <c r="Q29" s="52">
        <f>IF(K29=0,0,L29)</f>
        <v>60</v>
      </c>
      <c r="R29" s="90">
        <f>IF(K29=0,0,M29/1.5)</f>
        <v>0</v>
      </c>
      <c r="S29" s="51">
        <f>P29+Q29+R29</f>
        <v>60</v>
      </c>
      <c r="T29" s="48"/>
      <c r="U29" s="48"/>
      <c r="V29" s="48"/>
      <c r="W29" s="48"/>
      <c r="X29" s="190"/>
      <c r="Y29" s="191"/>
    </row>
    <row r="30" spans="1:25" s="104" customFormat="1" ht="15.75" thickBot="1">
      <c r="A30" s="198" t="s">
        <v>139</v>
      </c>
      <c r="B30" s="194" t="s">
        <v>57</v>
      </c>
      <c r="C30" s="203"/>
      <c r="D30" s="207" t="s">
        <v>10</v>
      </c>
      <c r="E30" s="209" t="s">
        <v>185</v>
      </c>
      <c r="F30" s="212" t="s">
        <v>165</v>
      </c>
      <c r="G30" s="212"/>
      <c r="H30" s="203" t="s">
        <v>170</v>
      </c>
      <c r="I30" s="203">
        <v>28</v>
      </c>
      <c r="J30" s="203">
        <v>31</v>
      </c>
      <c r="K30" s="203">
        <f>J30-I30+1</f>
        <v>4</v>
      </c>
      <c r="L30" s="203"/>
      <c r="M30" s="203">
        <v>120</v>
      </c>
      <c r="N30" s="217">
        <f>L30/K30</f>
        <v>0</v>
      </c>
      <c r="O30" s="220">
        <f>M30/6</f>
        <v>20</v>
      </c>
      <c r="P30" s="209"/>
      <c r="Q30" s="223">
        <f>IF(K30=0,0,L30)</f>
        <v>0</v>
      </c>
      <c r="R30" s="226">
        <f>IF(K30=0,0,M30/1.5)</f>
        <v>80</v>
      </c>
      <c r="S30" s="220">
        <f>P30+Q30+R30</f>
        <v>80</v>
      </c>
      <c r="T30" s="230"/>
      <c r="U30" s="230"/>
      <c r="V30" s="230"/>
      <c r="W30" s="230"/>
      <c r="X30" s="233"/>
      <c r="Y30" s="237"/>
    </row>
    <row r="31" spans="1:25">
      <c r="A31" s="109" t="s">
        <v>133</v>
      </c>
      <c r="B31" s="110" t="s">
        <v>57</v>
      </c>
      <c r="C31" s="111"/>
      <c r="D31" s="110" t="s">
        <v>39</v>
      </c>
      <c r="E31" s="112" t="s">
        <v>113</v>
      </c>
      <c r="F31" s="113">
        <v>3</v>
      </c>
      <c r="G31" s="114" t="s">
        <v>180</v>
      </c>
      <c r="H31" s="111"/>
      <c r="I31" s="111">
        <v>25</v>
      </c>
      <c r="J31" s="111">
        <v>34</v>
      </c>
      <c r="K31" s="111">
        <f>J31-I31+1</f>
        <v>10</v>
      </c>
      <c r="L31" s="111">
        <v>60</v>
      </c>
      <c r="M31" s="111"/>
      <c r="N31" s="115">
        <f>L31/K31</f>
        <v>6</v>
      </c>
      <c r="O31" s="116">
        <f>M31/6</f>
        <v>0</v>
      </c>
      <c r="P31" s="112"/>
      <c r="Q31" s="117">
        <f>IF(K31=0,0,L31)</f>
        <v>60</v>
      </c>
      <c r="R31" s="118">
        <f>IF(K31=0,0,M31/1.5)</f>
        <v>0</v>
      </c>
      <c r="S31" s="116">
        <f>P31+Q31+R31</f>
        <v>60</v>
      </c>
      <c r="T31" s="119"/>
      <c r="U31" s="119"/>
      <c r="V31" s="119"/>
      <c r="W31" s="149"/>
      <c r="X31" s="175"/>
      <c r="Y31" s="180"/>
    </row>
    <row r="32" spans="1:25">
      <c r="A32" s="150" t="s">
        <v>132</v>
      </c>
      <c r="B32" s="8" t="s">
        <v>58</v>
      </c>
      <c r="C32" s="61"/>
      <c r="D32" s="10" t="s">
        <v>30</v>
      </c>
      <c r="E32" s="14" t="s">
        <v>182</v>
      </c>
      <c r="F32" s="97" t="s">
        <v>164</v>
      </c>
      <c r="G32" s="97" t="s">
        <v>145</v>
      </c>
      <c r="H32" s="9"/>
      <c r="I32" s="9">
        <v>35</v>
      </c>
      <c r="J32" s="9">
        <v>38</v>
      </c>
      <c r="K32" s="9">
        <f>J32-I32+1</f>
        <v>4</v>
      </c>
      <c r="L32" s="9">
        <v>30</v>
      </c>
      <c r="M32" s="9">
        <v>120</v>
      </c>
      <c r="N32" s="12">
        <f>L32/K32</f>
        <v>7.5</v>
      </c>
      <c r="O32" s="13">
        <f>M32/6</f>
        <v>20</v>
      </c>
      <c r="P32" s="14"/>
      <c r="Q32" s="15">
        <f>IF(K32=0,0,L32)</f>
        <v>30</v>
      </c>
      <c r="R32" s="16"/>
      <c r="S32" s="13">
        <f>P32+Q32+R32</f>
        <v>30</v>
      </c>
      <c r="T32" s="26"/>
      <c r="U32" s="26"/>
      <c r="V32" s="26"/>
      <c r="W32" s="26"/>
      <c r="X32" s="172"/>
      <c r="Y32" s="181"/>
    </row>
    <row r="33" spans="1:25">
      <c r="A33" s="120" t="s">
        <v>132</v>
      </c>
      <c r="B33" s="8" t="s">
        <v>58</v>
      </c>
      <c r="C33" s="9"/>
      <c r="D33" s="8" t="s">
        <v>27</v>
      </c>
      <c r="E33" s="10" t="s">
        <v>181</v>
      </c>
      <c r="F33" s="24" t="s">
        <v>164</v>
      </c>
      <c r="G33" s="11" t="s">
        <v>144</v>
      </c>
      <c r="H33" s="9"/>
      <c r="I33" s="9">
        <v>35</v>
      </c>
      <c r="J33" s="9">
        <v>38</v>
      </c>
      <c r="K33" s="9">
        <f>J33-I33+1</f>
        <v>4</v>
      </c>
      <c r="L33" s="9">
        <v>30</v>
      </c>
      <c r="M33" s="9"/>
      <c r="N33" s="12">
        <f>L33/K33</f>
        <v>7.5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>P33+Q33+R33</f>
        <v>30</v>
      </c>
      <c r="T33" s="27"/>
      <c r="U33" s="27"/>
      <c r="V33" s="27"/>
      <c r="W33" s="27"/>
      <c r="X33" s="172"/>
      <c r="Y33" s="181"/>
    </row>
    <row r="34" spans="1:25" s="104" customFormat="1" ht="15.75" thickBot="1">
      <c r="A34" s="201" t="s">
        <v>135</v>
      </c>
      <c r="B34" s="194" t="s">
        <v>58</v>
      </c>
      <c r="C34" s="206"/>
      <c r="D34" s="207" t="s">
        <v>10</v>
      </c>
      <c r="E34" s="207" t="s">
        <v>183</v>
      </c>
      <c r="F34" s="213">
        <v>2</v>
      </c>
      <c r="G34" s="215" t="s">
        <v>180</v>
      </c>
      <c r="H34" s="203"/>
      <c r="I34" s="203">
        <v>25</v>
      </c>
      <c r="J34" s="203">
        <v>34</v>
      </c>
      <c r="K34" s="203">
        <f>J34-I34+1</f>
        <v>10</v>
      </c>
      <c r="L34" s="203">
        <v>60</v>
      </c>
      <c r="M34" s="203"/>
      <c r="N34" s="217">
        <f>L34/K34</f>
        <v>6</v>
      </c>
      <c r="O34" s="220">
        <f>M34/6</f>
        <v>0</v>
      </c>
      <c r="P34" s="209"/>
      <c r="Q34" s="223">
        <f>IF(K34=0,0,L34)</f>
        <v>60</v>
      </c>
      <c r="R34" s="226">
        <f>IF(K34=0,0,M34/1.5)</f>
        <v>0</v>
      </c>
      <c r="S34" s="220">
        <f>P34+Q34+R34</f>
        <v>60</v>
      </c>
      <c r="T34" s="229"/>
      <c r="U34" s="229"/>
      <c r="V34" s="229"/>
      <c r="W34" s="229"/>
      <c r="X34" s="233"/>
      <c r="Y34" s="237"/>
    </row>
    <row r="35" spans="1:25" s="104" customFormat="1" ht="15.75" thickBot="1">
      <c r="A35" s="150" t="s">
        <v>135</v>
      </c>
      <c r="B35" s="193" t="s">
        <v>58</v>
      </c>
      <c r="C35" s="61"/>
      <c r="D35" s="193" t="s">
        <v>31</v>
      </c>
      <c r="E35" s="208" t="s">
        <v>113</v>
      </c>
      <c r="F35" s="100">
        <v>3</v>
      </c>
      <c r="G35" s="97" t="s">
        <v>180</v>
      </c>
      <c r="H35" s="96"/>
      <c r="I35" s="96">
        <v>25</v>
      </c>
      <c r="J35" s="96">
        <v>34</v>
      </c>
      <c r="K35" s="96">
        <f>J35-I35+1</f>
        <v>10</v>
      </c>
      <c r="L35" s="96">
        <v>60</v>
      </c>
      <c r="M35" s="96"/>
      <c r="N35" s="216">
        <f>L35/K35</f>
        <v>6</v>
      </c>
      <c r="O35" s="219">
        <f>M35/6</f>
        <v>0</v>
      </c>
      <c r="P35" s="208"/>
      <c r="Q35" s="222">
        <f>IF(K35=0,0,L35)</f>
        <v>60</v>
      </c>
      <c r="R35" s="225">
        <f>IF(K35=0,0,M35/1.5)</f>
        <v>0</v>
      </c>
      <c r="S35" s="219">
        <f>P35+Q35+R35</f>
        <v>60</v>
      </c>
      <c r="T35" s="228"/>
      <c r="U35" s="228"/>
      <c r="V35" s="228"/>
      <c r="W35" s="228"/>
      <c r="X35" s="231"/>
      <c r="Y35" s="236"/>
    </row>
    <row r="36" spans="1:25">
      <c r="A36" s="109" t="s">
        <v>139</v>
      </c>
      <c r="B36" s="110" t="s">
        <v>58</v>
      </c>
      <c r="C36" s="111"/>
      <c r="D36" s="133" t="s">
        <v>29</v>
      </c>
      <c r="E36" s="112" t="s">
        <v>185</v>
      </c>
      <c r="F36" s="114" t="s">
        <v>165</v>
      </c>
      <c r="G36" s="114"/>
      <c r="H36" s="111" t="s">
        <v>170</v>
      </c>
      <c r="I36" s="111">
        <v>31</v>
      </c>
      <c r="J36" s="111">
        <v>34</v>
      </c>
      <c r="K36" s="111">
        <f>J36-I36+1</f>
        <v>4</v>
      </c>
      <c r="L36" s="111"/>
      <c r="M36" s="111">
        <v>120</v>
      </c>
      <c r="N36" s="115">
        <f>L36/K36</f>
        <v>0</v>
      </c>
      <c r="O36" s="116">
        <f>M36/6</f>
        <v>20</v>
      </c>
      <c r="P36" s="112"/>
      <c r="Q36" s="117">
        <f>IF(K36=0,0,L36)</f>
        <v>0</v>
      </c>
      <c r="R36" s="118">
        <f>IF(K36=0,0,M36/1.5)</f>
        <v>80</v>
      </c>
      <c r="S36" s="116">
        <f>P36+Q36+R36</f>
        <v>80</v>
      </c>
      <c r="T36" s="145"/>
      <c r="U36" s="145"/>
      <c r="V36" s="145"/>
      <c r="W36" s="145"/>
      <c r="X36" s="185"/>
      <c r="Y36" s="180"/>
    </row>
    <row r="37" spans="1:25">
      <c r="A37" s="120"/>
      <c r="B37" s="8" t="s">
        <v>202</v>
      </c>
      <c r="C37" s="9"/>
      <c r="D37" s="8" t="s">
        <v>45</v>
      </c>
      <c r="E37" s="14" t="s">
        <v>9</v>
      </c>
      <c r="F37" s="24">
        <v>6</v>
      </c>
      <c r="G37" s="11" t="s">
        <v>83</v>
      </c>
      <c r="H37" s="9"/>
      <c r="I37" s="9">
        <v>20</v>
      </c>
      <c r="J37" s="9">
        <v>32</v>
      </c>
      <c r="K37" s="9">
        <f>J37-I37+1</f>
        <v>13</v>
      </c>
      <c r="L37" s="9">
        <v>30</v>
      </c>
      <c r="M37" s="9"/>
      <c r="N37" s="12">
        <f>L37/K37</f>
        <v>2.3076923076923075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  <c r="T37" s="27"/>
      <c r="U37" s="27"/>
      <c r="V37" s="27"/>
      <c r="W37" s="27"/>
      <c r="X37" s="184"/>
      <c r="Y37" s="181"/>
    </row>
    <row r="38" spans="1:25">
      <c r="A38" s="120"/>
      <c r="B38" s="8" t="s">
        <v>202</v>
      </c>
      <c r="C38" s="9"/>
      <c r="D38" s="8" t="s">
        <v>39</v>
      </c>
      <c r="E38" s="14" t="s">
        <v>113</v>
      </c>
      <c r="F38" s="24">
        <v>6</v>
      </c>
      <c r="G38" s="11" t="s">
        <v>75</v>
      </c>
      <c r="H38" s="9"/>
      <c r="I38" s="9">
        <v>20</v>
      </c>
      <c r="J38" s="9">
        <v>37</v>
      </c>
      <c r="K38" s="9">
        <f>J38-I38+1</f>
        <v>18</v>
      </c>
      <c r="L38" s="9">
        <v>45</v>
      </c>
      <c r="M38" s="9"/>
      <c r="N38" s="12">
        <f>L38/K38</f>
        <v>2.5</v>
      </c>
      <c r="O38" s="13">
        <f>M38/6</f>
        <v>0</v>
      </c>
      <c r="P38" s="14"/>
      <c r="Q38" s="15">
        <f>IF(K38=0,0,L38)</f>
        <v>45</v>
      </c>
      <c r="R38" s="16">
        <f>IF(K38=0,0,M38/1.5)</f>
        <v>0</v>
      </c>
      <c r="S38" s="13">
        <f>P38+Q38+R38</f>
        <v>45</v>
      </c>
      <c r="T38" s="27"/>
      <c r="U38" s="27"/>
      <c r="V38" s="27"/>
      <c r="W38" s="27"/>
      <c r="X38" s="184"/>
      <c r="Y38" s="181"/>
    </row>
    <row r="39" spans="1:25">
      <c r="A39" s="120"/>
      <c r="B39" s="8" t="s">
        <v>203</v>
      </c>
      <c r="C39" s="9"/>
      <c r="D39" s="8" t="s">
        <v>25</v>
      </c>
      <c r="E39" s="14" t="s">
        <v>9</v>
      </c>
      <c r="F39" s="24">
        <v>5</v>
      </c>
      <c r="G39" s="11" t="s">
        <v>75</v>
      </c>
      <c r="H39" s="9"/>
      <c r="I39" s="9">
        <v>20</v>
      </c>
      <c r="J39" s="9">
        <v>32</v>
      </c>
      <c r="K39" s="9">
        <f>J39-I39+1</f>
        <v>13</v>
      </c>
      <c r="L39" s="9">
        <v>30</v>
      </c>
      <c r="M39" s="9"/>
      <c r="N39" s="12">
        <f>L39/K39</f>
        <v>2.3076923076923075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7"/>
      <c r="W39" s="27"/>
      <c r="X39" s="184"/>
      <c r="Y39" s="181"/>
    </row>
    <row r="40" spans="1:25" s="104" customFormat="1" ht="15.75" thickBot="1">
      <c r="A40" s="199"/>
      <c r="B40" s="195" t="s">
        <v>203</v>
      </c>
      <c r="C40" s="204"/>
      <c r="D40" s="195" t="s">
        <v>27</v>
      </c>
      <c r="E40" s="210" t="s">
        <v>113</v>
      </c>
      <c r="F40" s="204">
        <v>5</v>
      </c>
      <c r="G40" s="214" t="s">
        <v>83</v>
      </c>
      <c r="H40" s="204"/>
      <c r="I40" s="204">
        <v>20</v>
      </c>
      <c r="J40" s="204">
        <v>37</v>
      </c>
      <c r="K40" s="204">
        <f>J40-I40+1</f>
        <v>18</v>
      </c>
      <c r="L40" s="204">
        <v>45</v>
      </c>
      <c r="M40" s="204"/>
      <c r="N40" s="218">
        <f>L40/K40</f>
        <v>2.5</v>
      </c>
      <c r="O40" s="221">
        <f>M40/6</f>
        <v>0</v>
      </c>
      <c r="P40" s="210"/>
      <c r="Q40" s="224">
        <f>IF(K40=0,0,L40)</f>
        <v>45</v>
      </c>
      <c r="R40" s="227">
        <f>IF(K40=0,0,M40/1.5)</f>
        <v>0</v>
      </c>
      <c r="S40" s="221">
        <f>P40+Q40+R40</f>
        <v>45</v>
      </c>
      <c r="T40" s="210"/>
      <c r="U40" s="210"/>
      <c r="V40" s="210"/>
      <c r="W40" s="210"/>
      <c r="X40" s="234"/>
      <c r="Y40" s="238"/>
    </row>
    <row r="41" spans="1:25">
      <c r="A41" s="109"/>
      <c r="B41" s="110" t="s">
        <v>204</v>
      </c>
      <c r="C41" s="111"/>
      <c r="D41" s="110" t="s">
        <v>25</v>
      </c>
      <c r="E41" s="112" t="s">
        <v>9</v>
      </c>
      <c r="F41" s="113">
        <v>5</v>
      </c>
      <c r="G41" s="114" t="s">
        <v>83</v>
      </c>
      <c r="H41" s="111"/>
      <c r="I41" s="111">
        <v>20</v>
      </c>
      <c r="J41" s="111">
        <v>32</v>
      </c>
      <c r="K41" s="111">
        <f>J41-I41+1</f>
        <v>13</v>
      </c>
      <c r="L41" s="111">
        <v>30</v>
      </c>
      <c r="M41" s="111"/>
      <c r="N41" s="115">
        <f>L41/K41</f>
        <v>2.3076923076923075</v>
      </c>
      <c r="O41" s="116">
        <f>M41/6</f>
        <v>0</v>
      </c>
      <c r="P41" s="112"/>
      <c r="Q41" s="117">
        <f>IF(K41=0,0,L41)</f>
        <v>30</v>
      </c>
      <c r="R41" s="118">
        <f>IF(K41=0,0,M41/1.5)</f>
        <v>0</v>
      </c>
      <c r="S41" s="116">
        <f>P41+Q41+R41</f>
        <v>30</v>
      </c>
      <c r="T41" s="119"/>
      <c r="U41" s="119"/>
      <c r="V41" s="119"/>
      <c r="W41" s="119"/>
      <c r="X41" s="171"/>
      <c r="Y41" s="180"/>
    </row>
    <row r="42" spans="1:25">
      <c r="A42" s="189"/>
      <c r="B42" s="46" t="s">
        <v>204</v>
      </c>
      <c r="C42" s="47"/>
      <c r="D42" s="46" t="s">
        <v>27</v>
      </c>
      <c r="E42" s="48" t="s">
        <v>113</v>
      </c>
      <c r="F42" s="47">
        <v>5</v>
      </c>
      <c r="G42" s="49" t="s">
        <v>75</v>
      </c>
      <c r="H42" s="47"/>
      <c r="I42" s="47">
        <v>20</v>
      </c>
      <c r="J42" s="47">
        <v>37</v>
      </c>
      <c r="K42" s="47">
        <f>J42-I42+1</f>
        <v>18</v>
      </c>
      <c r="L42" s="47">
        <v>45</v>
      </c>
      <c r="M42" s="47"/>
      <c r="N42" s="50">
        <f>L42/K42</f>
        <v>2.5</v>
      </c>
      <c r="O42" s="51">
        <f>M42/6</f>
        <v>0</v>
      </c>
      <c r="P42" s="48"/>
      <c r="Q42" s="52">
        <f>IF(K42=0,0,L42)</f>
        <v>45</v>
      </c>
      <c r="R42" s="90">
        <f>IF(K42=0,0,M42/1.5)</f>
        <v>0</v>
      </c>
      <c r="S42" s="51">
        <f>P42+Q42+R42</f>
        <v>45</v>
      </c>
      <c r="T42" s="48"/>
      <c r="U42" s="48"/>
      <c r="V42" s="48"/>
      <c r="W42" s="48"/>
      <c r="X42" s="190"/>
      <c r="Y42" s="191"/>
    </row>
    <row r="43" spans="1:25">
      <c r="A43" s="120"/>
      <c r="B43" s="8" t="s">
        <v>205</v>
      </c>
      <c r="C43" s="9"/>
      <c r="D43" s="8" t="s">
        <v>45</v>
      </c>
      <c r="E43" s="14" t="s">
        <v>9</v>
      </c>
      <c r="F43" s="24">
        <v>5</v>
      </c>
      <c r="G43" s="11" t="s">
        <v>145</v>
      </c>
      <c r="H43" s="9"/>
      <c r="I43" s="9">
        <v>25</v>
      </c>
      <c r="J43" s="9">
        <v>34</v>
      </c>
      <c r="K43" s="9">
        <f>J43-I43+1</f>
        <v>10</v>
      </c>
      <c r="L43" s="9">
        <v>30</v>
      </c>
      <c r="M43" s="9"/>
      <c r="N43" s="12">
        <f>L43/K43</f>
        <v>3</v>
      </c>
      <c r="O43" s="13">
        <f>M43/6</f>
        <v>0</v>
      </c>
      <c r="P43" s="14"/>
      <c r="Q43" s="15">
        <f>IF(K43=0,0,L43)</f>
        <v>30</v>
      </c>
      <c r="R43" s="16">
        <f>IF(K43=0,0,M43/1.5)</f>
        <v>0</v>
      </c>
      <c r="S43" s="13">
        <f>P43+Q43+R43</f>
        <v>30</v>
      </c>
      <c r="T43" s="27"/>
      <c r="U43" s="27"/>
      <c r="V43" s="27"/>
      <c r="W43" s="27"/>
      <c r="X43" s="172"/>
      <c r="Y43" s="181"/>
    </row>
    <row r="44" spans="1:25">
      <c r="A44" s="189"/>
      <c r="B44" s="46" t="s">
        <v>205</v>
      </c>
      <c r="C44" s="47"/>
      <c r="D44" s="46" t="s">
        <v>27</v>
      </c>
      <c r="E44" s="48" t="s">
        <v>113</v>
      </c>
      <c r="F44" s="47">
        <v>5</v>
      </c>
      <c r="G44" s="49" t="s">
        <v>144</v>
      </c>
      <c r="H44" s="47"/>
      <c r="I44" s="47">
        <v>20</v>
      </c>
      <c r="J44" s="47">
        <v>37</v>
      </c>
      <c r="K44" s="47">
        <f>J44-I44+1</f>
        <v>18</v>
      </c>
      <c r="L44" s="47">
        <v>45</v>
      </c>
      <c r="M44" s="47"/>
      <c r="N44" s="50">
        <f>L44/K44</f>
        <v>2.5</v>
      </c>
      <c r="O44" s="51">
        <f>M44/6</f>
        <v>0</v>
      </c>
      <c r="P44" s="48"/>
      <c r="Q44" s="52">
        <f>IF(K44=0,0,L44)</f>
        <v>45</v>
      </c>
      <c r="R44" s="90">
        <f>IF(K44=0,0,M44/1.5)</f>
        <v>0</v>
      </c>
      <c r="S44" s="51">
        <f>P44+Q44+R44</f>
        <v>45</v>
      </c>
      <c r="T44" s="48"/>
      <c r="U44" s="48"/>
      <c r="V44" s="48"/>
      <c r="W44" s="48"/>
      <c r="X44" s="190"/>
      <c r="Y44" s="191"/>
    </row>
    <row r="45" spans="1:25">
      <c r="A45" s="120"/>
      <c r="B45" s="8" t="s">
        <v>206</v>
      </c>
      <c r="C45" s="9"/>
      <c r="D45" s="8" t="s">
        <v>45</v>
      </c>
      <c r="E45" s="14" t="s">
        <v>9</v>
      </c>
      <c r="F45" s="24">
        <v>6</v>
      </c>
      <c r="G45" s="11" t="s">
        <v>75</v>
      </c>
      <c r="H45" s="9"/>
      <c r="I45" s="9">
        <v>20</v>
      </c>
      <c r="J45" s="9">
        <v>32</v>
      </c>
      <c r="K45" s="9">
        <f>J45-I45+1</f>
        <v>13</v>
      </c>
      <c r="L45" s="9">
        <v>30</v>
      </c>
      <c r="M45" s="9"/>
      <c r="N45" s="12">
        <f>L45/K45</f>
        <v>2.3076923076923075</v>
      </c>
      <c r="O45" s="13">
        <f>M45/6</f>
        <v>0</v>
      </c>
      <c r="P45" s="14"/>
      <c r="Q45" s="15">
        <f>IF(K45=0,0,L45)</f>
        <v>30</v>
      </c>
      <c r="R45" s="16">
        <f>IF(K45=0,0,M45/1.5)</f>
        <v>0</v>
      </c>
      <c r="S45" s="13">
        <f>P45+Q45+R45</f>
        <v>30</v>
      </c>
      <c r="T45" s="27"/>
      <c r="U45" s="27"/>
      <c r="V45" s="27"/>
      <c r="W45" s="27"/>
      <c r="X45" s="172"/>
      <c r="Y45" s="181"/>
    </row>
    <row r="46" spans="1:25">
      <c r="A46" s="120"/>
      <c r="B46" s="8" t="s">
        <v>206</v>
      </c>
      <c r="C46" s="9"/>
      <c r="D46" s="8" t="s">
        <v>39</v>
      </c>
      <c r="E46" s="14" t="s">
        <v>113</v>
      </c>
      <c r="F46" s="24">
        <v>6</v>
      </c>
      <c r="G46" s="11" t="s">
        <v>83</v>
      </c>
      <c r="H46" s="9"/>
      <c r="I46" s="9">
        <v>20</v>
      </c>
      <c r="J46" s="9">
        <v>37</v>
      </c>
      <c r="K46" s="9">
        <f>J46-I46+1</f>
        <v>18</v>
      </c>
      <c r="L46" s="9">
        <v>45</v>
      </c>
      <c r="M46" s="9"/>
      <c r="N46" s="12">
        <f>L46/K46</f>
        <v>2.5</v>
      </c>
      <c r="O46" s="13">
        <f>M46/6</f>
        <v>0</v>
      </c>
      <c r="P46" s="14"/>
      <c r="Q46" s="15">
        <f>IF(K46=0,0,L46)</f>
        <v>45</v>
      </c>
      <c r="R46" s="16">
        <f>IF(K46=0,0,M46/1.5)</f>
        <v>0</v>
      </c>
      <c r="S46" s="13">
        <f>P46+Q46+R46</f>
        <v>45</v>
      </c>
      <c r="T46" s="27"/>
      <c r="U46" s="27"/>
      <c r="V46" s="27"/>
      <c r="W46" s="27"/>
      <c r="X46" s="172"/>
      <c r="Y46" s="181"/>
    </row>
    <row r="47" spans="1:25" s="104" customFormat="1" ht="15.75" thickBot="1">
      <c r="A47" s="198" t="s">
        <v>177</v>
      </c>
      <c r="B47" s="194" t="s">
        <v>186</v>
      </c>
      <c r="C47" s="203"/>
      <c r="D47" s="207" t="s">
        <v>24</v>
      </c>
      <c r="E47" s="207" t="s">
        <v>189</v>
      </c>
      <c r="F47" s="211" t="s">
        <v>165</v>
      </c>
      <c r="G47" s="212"/>
      <c r="H47" s="203" t="s">
        <v>170</v>
      </c>
      <c r="I47" s="203">
        <v>26</v>
      </c>
      <c r="J47" s="203">
        <v>32</v>
      </c>
      <c r="K47" s="203">
        <f>J47-I47+1</f>
        <v>7</v>
      </c>
      <c r="L47" s="203"/>
      <c r="M47" s="203">
        <v>240</v>
      </c>
      <c r="N47" s="217">
        <f>L47/K47</f>
        <v>0</v>
      </c>
      <c r="O47" s="220">
        <f>M47/6</f>
        <v>40</v>
      </c>
      <c r="P47" s="209"/>
      <c r="Q47" s="223">
        <f>IF(K47=0,0,L47)</f>
        <v>0</v>
      </c>
      <c r="R47" s="226">
        <f>IF(K47=0,0,M47/1.5)</f>
        <v>160</v>
      </c>
      <c r="S47" s="220">
        <f>P47+Q47+R47</f>
        <v>160</v>
      </c>
      <c r="T47" s="229"/>
      <c r="U47" s="229"/>
      <c r="V47" s="229"/>
      <c r="W47" s="229"/>
      <c r="X47" s="233"/>
      <c r="Y47" s="237"/>
    </row>
    <row r="48" spans="1:25">
      <c r="A48" s="109" t="s">
        <v>138</v>
      </c>
      <c r="B48" s="110" t="s">
        <v>186</v>
      </c>
      <c r="C48" s="111"/>
      <c r="D48" s="110" t="s">
        <v>38</v>
      </c>
      <c r="E48" s="112" t="s">
        <v>187</v>
      </c>
      <c r="F48" s="113" t="s">
        <v>164</v>
      </c>
      <c r="G48" s="114"/>
      <c r="H48" s="111" t="s">
        <v>37</v>
      </c>
      <c r="I48" s="111">
        <v>25</v>
      </c>
      <c r="J48" s="111">
        <v>32</v>
      </c>
      <c r="K48" s="111">
        <f>J48-I48+1</f>
        <v>8</v>
      </c>
      <c r="L48" s="111"/>
      <c r="M48" s="111">
        <v>120</v>
      </c>
      <c r="N48" s="115">
        <f>L48/K48</f>
        <v>0</v>
      </c>
      <c r="O48" s="116">
        <f>M48/6</f>
        <v>20</v>
      </c>
      <c r="P48" s="112"/>
      <c r="Q48" s="117">
        <f>IF(K48=0,0,L48)</f>
        <v>0</v>
      </c>
      <c r="R48" s="118">
        <f>IF(K48=0,0,M48/1.5)</f>
        <v>80</v>
      </c>
      <c r="S48" s="116">
        <f>P48+Q48+R48</f>
        <v>80</v>
      </c>
      <c r="T48" s="119"/>
      <c r="U48" s="119"/>
      <c r="V48" s="119"/>
      <c r="W48" s="119"/>
      <c r="X48" s="171"/>
      <c r="Y48" s="180"/>
    </row>
    <row r="49" spans="1:25">
      <c r="A49" s="120" t="s">
        <v>139</v>
      </c>
      <c r="B49" s="8" t="s">
        <v>186</v>
      </c>
      <c r="C49" s="9"/>
      <c r="D49" s="10" t="s">
        <v>29</v>
      </c>
      <c r="E49" s="14" t="s">
        <v>188</v>
      </c>
      <c r="F49" s="24" t="s">
        <v>164</v>
      </c>
      <c r="G49" s="11"/>
      <c r="H49" s="9" t="s">
        <v>37</v>
      </c>
      <c r="I49" s="9">
        <v>25</v>
      </c>
      <c r="J49" s="9">
        <v>32</v>
      </c>
      <c r="K49" s="9">
        <f>J49-I49+1</f>
        <v>8</v>
      </c>
      <c r="L49" s="9"/>
      <c r="M49" s="9">
        <v>120</v>
      </c>
      <c r="N49" s="12">
        <f>L49/K49</f>
        <v>0</v>
      </c>
      <c r="O49" s="13">
        <f>M49/6</f>
        <v>20</v>
      </c>
      <c r="P49" s="14"/>
      <c r="Q49" s="15">
        <f>IF(K49=0,0,L49)</f>
        <v>0</v>
      </c>
      <c r="R49" s="16">
        <f>IF(K49=0,0,M49/1.5)</f>
        <v>80</v>
      </c>
      <c r="S49" s="13">
        <f>P49+Q49+R49</f>
        <v>80</v>
      </c>
      <c r="T49" s="27"/>
      <c r="U49" s="27"/>
      <c r="V49" s="27"/>
      <c r="W49" s="27"/>
      <c r="X49" s="172"/>
      <c r="Y49" s="181"/>
    </row>
    <row r="50" spans="1:25">
      <c r="A50" s="120" t="s">
        <v>134</v>
      </c>
      <c r="B50" s="8" t="s">
        <v>151</v>
      </c>
      <c r="C50" s="9"/>
      <c r="D50" s="8" t="s">
        <v>190</v>
      </c>
      <c r="E50" s="14" t="s">
        <v>143</v>
      </c>
      <c r="F50" s="24">
        <v>3</v>
      </c>
      <c r="G50" s="11" t="s">
        <v>82</v>
      </c>
      <c r="H50" s="9"/>
      <c r="I50" s="9">
        <v>28</v>
      </c>
      <c r="J50" s="9">
        <v>42</v>
      </c>
      <c r="K50" s="9">
        <f>J50-I50+1</f>
        <v>15</v>
      </c>
      <c r="L50" s="9">
        <v>60</v>
      </c>
      <c r="M50" s="9"/>
      <c r="N50" s="12">
        <f>L50/K50</f>
        <v>4</v>
      </c>
      <c r="O50" s="13">
        <f>M50/6</f>
        <v>0</v>
      </c>
      <c r="P50" s="14"/>
      <c r="Q50" s="15">
        <f>IF(K50=0,0,L50)</f>
        <v>60</v>
      </c>
      <c r="R50" s="16">
        <f>IF(K50=0,0,M50/1.5)</f>
        <v>0</v>
      </c>
      <c r="S50" s="13">
        <f>P50+Q50+R50</f>
        <v>60</v>
      </c>
      <c r="T50" s="27"/>
      <c r="U50" s="27"/>
      <c r="V50" s="27"/>
      <c r="W50" s="27"/>
      <c r="X50" s="172"/>
      <c r="Y50" s="181"/>
    </row>
    <row r="51" spans="1:25">
      <c r="A51" s="120" t="s">
        <v>134</v>
      </c>
      <c r="B51" s="8" t="s">
        <v>151</v>
      </c>
      <c r="C51" s="9"/>
      <c r="D51" s="8" t="s">
        <v>190</v>
      </c>
      <c r="E51" s="14" t="s">
        <v>162</v>
      </c>
      <c r="F51" s="24">
        <v>3</v>
      </c>
      <c r="G51" s="11" t="s">
        <v>74</v>
      </c>
      <c r="H51" s="9"/>
      <c r="I51" s="9">
        <v>28</v>
      </c>
      <c r="J51" s="9">
        <v>42</v>
      </c>
      <c r="K51" s="9">
        <f>J51-I51+1</f>
        <v>15</v>
      </c>
      <c r="L51" s="9">
        <v>30</v>
      </c>
      <c r="M51" s="9"/>
      <c r="N51" s="12">
        <f>L51/K51</f>
        <v>2</v>
      </c>
      <c r="O51" s="13">
        <f>M51/6</f>
        <v>0</v>
      </c>
      <c r="P51" s="14"/>
      <c r="Q51" s="15">
        <f>IF(K51=0,0,L51)</f>
        <v>30</v>
      </c>
      <c r="R51" s="16">
        <f>IF(K51=0,0,M51/1.5)</f>
        <v>0</v>
      </c>
      <c r="S51" s="13">
        <f>P51+Q51+R51</f>
        <v>30</v>
      </c>
      <c r="T51" s="27"/>
      <c r="U51" s="27"/>
      <c r="V51" s="27"/>
      <c r="W51" s="27"/>
      <c r="X51" s="172"/>
      <c r="Y51" s="181"/>
    </row>
    <row r="52" spans="1:25">
      <c r="A52" s="120" t="s">
        <v>134</v>
      </c>
      <c r="B52" s="8" t="s">
        <v>152</v>
      </c>
      <c r="C52" s="9"/>
      <c r="D52" s="8" t="s">
        <v>190</v>
      </c>
      <c r="E52" s="14" t="s">
        <v>143</v>
      </c>
      <c r="F52" s="24">
        <v>4</v>
      </c>
      <c r="G52" s="11" t="s">
        <v>191</v>
      </c>
      <c r="H52" s="9"/>
      <c r="I52" s="9">
        <v>28</v>
      </c>
      <c r="J52" s="9">
        <v>42</v>
      </c>
      <c r="K52" s="9">
        <f>J52-I52+1</f>
        <v>15</v>
      </c>
      <c r="L52" s="9">
        <v>60</v>
      </c>
      <c r="M52" s="9"/>
      <c r="N52" s="12">
        <f>L52/K52</f>
        <v>4</v>
      </c>
      <c r="O52" s="13">
        <f>M52/6</f>
        <v>0</v>
      </c>
      <c r="P52" s="14"/>
      <c r="Q52" s="15">
        <f>IF(K52=0,0,L52)</f>
        <v>60</v>
      </c>
      <c r="R52" s="16">
        <f>IF(K52=0,0,M52/1.5)</f>
        <v>0</v>
      </c>
      <c r="S52" s="13">
        <f>P52+Q52+R52</f>
        <v>60</v>
      </c>
      <c r="T52" s="27"/>
      <c r="U52" s="27"/>
      <c r="V52" s="27"/>
      <c r="W52" s="27"/>
      <c r="X52" s="172"/>
      <c r="Y52" s="181"/>
    </row>
    <row r="53" spans="1:25">
      <c r="A53" s="120" t="s">
        <v>134</v>
      </c>
      <c r="B53" s="8" t="s">
        <v>152</v>
      </c>
      <c r="C53" s="9"/>
      <c r="D53" s="8" t="s">
        <v>190</v>
      </c>
      <c r="E53" s="14" t="s">
        <v>162</v>
      </c>
      <c r="F53" s="24">
        <v>4</v>
      </c>
      <c r="G53" s="11" t="s">
        <v>150</v>
      </c>
      <c r="H53" s="9"/>
      <c r="I53" s="9">
        <v>28</v>
      </c>
      <c r="J53" s="9">
        <v>42</v>
      </c>
      <c r="K53" s="9">
        <f>J53-I53+1</f>
        <v>15</v>
      </c>
      <c r="L53" s="9">
        <v>30</v>
      </c>
      <c r="M53" s="9"/>
      <c r="N53" s="12">
        <f>L53/K53</f>
        <v>2</v>
      </c>
      <c r="O53" s="13">
        <f>M53/6</f>
        <v>0</v>
      </c>
      <c r="P53" s="14"/>
      <c r="Q53" s="15">
        <f>IF(K53=0,0,L53)</f>
        <v>30</v>
      </c>
      <c r="R53" s="16">
        <f>IF(K53=0,0,M53/1.5)</f>
        <v>0</v>
      </c>
      <c r="S53" s="13">
        <f>P53+Q53+R53</f>
        <v>30</v>
      </c>
      <c r="T53" s="27"/>
      <c r="U53" s="27"/>
      <c r="V53" s="27"/>
      <c r="W53" s="27"/>
      <c r="X53" s="172"/>
      <c r="Y53" s="181"/>
    </row>
    <row r="54" spans="1:25" s="104" customFormat="1" ht="15.75" thickBot="1">
      <c r="A54" s="198" t="s">
        <v>135</v>
      </c>
      <c r="B54" s="194" t="s">
        <v>153</v>
      </c>
      <c r="C54" s="203"/>
      <c r="D54" s="194" t="s">
        <v>49</v>
      </c>
      <c r="E54" s="209" t="s">
        <v>114</v>
      </c>
      <c r="F54" s="211">
        <v>6</v>
      </c>
      <c r="G54" s="212" t="s">
        <v>144</v>
      </c>
      <c r="H54" s="203"/>
      <c r="I54" s="203">
        <v>28</v>
      </c>
      <c r="J54" s="203">
        <v>42</v>
      </c>
      <c r="K54" s="203">
        <f>J54-I54+1</f>
        <v>15</v>
      </c>
      <c r="L54" s="203">
        <v>30</v>
      </c>
      <c r="M54" s="203"/>
      <c r="N54" s="217">
        <f>L54/K54</f>
        <v>2</v>
      </c>
      <c r="O54" s="220">
        <f>M54/6</f>
        <v>0</v>
      </c>
      <c r="P54" s="209"/>
      <c r="Q54" s="223">
        <f>IF(K54=0,0,L54)</f>
        <v>30</v>
      </c>
      <c r="R54" s="226">
        <f>IF(K54=0,0,M54/1.5)</f>
        <v>0</v>
      </c>
      <c r="S54" s="220">
        <f>P54+Q54+R54</f>
        <v>30</v>
      </c>
      <c r="T54" s="229"/>
      <c r="U54" s="229"/>
      <c r="V54" s="229"/>
      <c r="W54" s="229"/>
      <c r="X54" s="233"/>
      <c r="Y54" s="237"/>
    </row>
    <row r="55" spans="1:25">
      <c r="A55" s="109" t="s">
        <v>133</v>
      </c>
      <c r="B55" s="110" t="s">
        <v>153</v>
      </c>
      <c r="C55" s="111"/>
      <c r="D55" s="110" t="s">
        <v>25</v>
      </c>
      <c r="E55" s="112" t="s">
        <v>143</v>
      </c>
      <c r="F55" s="113">
        <v>4</v>
      </c>
      <c r="G55" s="114" t="s">
        <v>192</v>
      </c>
      <c r="H55" s="111"/>
      <c r="I55" s="111">
        <v>28</v>
      </c>
      <c r="J55" s="111">
        <v>42</v>
      </c>
      <c r="K55" s="111">
        <f>J55-I55+1</f>
        <v>15</v>
      </c>
      <c r="L55" s="111">
        <v>60</v>
      </c>
      <c r="M55" s="111"/>
      <c r="N55" s="115">
        <f>L55/K55</f>
        <v>4</v>
      </c>
      <c r="O55" s="116">
        <f>M55/6</f>
        <v>0</v>
      </c>
      <c r="P55" s="112"/>
      <c r="Q55" s="117">
        <f>IF(K55=0,0,L55)</f>
        <v>60</v>
      </c>
      <c r="R55" s="118">
        <f>IF(K55=0,0,M55/1.5)</f>
        <v>0</v>
      </c>
      <c r="S55" s="116">
        <f>P55+Q55+R55</f>
        <v>60</v>
      </c>
      <c r="T55" s="119"/>
      <c r="U55" s="119"/>
      <c r="V55" s="119"/>
      <c r="W55" s="119"/>
      <c r="X55" s="171"/>
      <c r="Y55" s="180"/>
    </row>
    <row r="56" spans="1:25">
      <c r="A56" s="120" t="s">
        <v>136</v>
      </c>
      <c r="B56" s="8" t="s">
        <v>154</v>
      </c>
      <c r="C56" s="9"/>
      <c r="D56" s="8" t="s">
        <v>49</v>
      </c>
      <c r="E56" s="14" t="s">
        <v>114</v>
      </c>
      <c r="F56" s="24">
        <v>4</v>
      </c>
      <c r="G56" s="11" t="s">
        <v>83</v>
      </c>
      <c r="H56" s="9"/>
      <c r="I56" s="9">
        <v>28</v>
      </c>
      <c r="J56" s="9">
        <v>37</v>
      </c>
      <c r="K56" s="9">
        <f>J56-I56+1</f>
        <v>10</v>
      </c>
      <c r="L56" s="9">
        <v>30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30</v>
      </c>
      <c r="R56" s="16">
        <f>IF(K56=0,0,M56/1.5)</f>
        <v>0</v>
      </c>
      <c r="S56" s="13">
        <f>P56+Q56+R56</f>
        <v>30</v>
      </c>
      <c r="T56" s="27"/>
      <c r="U56" s="27"/>
      <c r="V56" s="27"/>
      <c r="W56" s="27"/>
      <c r="X56" s="172"/>
      <c r="Y56" s="181"/>
    </row>
    <row r="57" spans="1:25">
      <c r="A57" s="120" t="s">
        <v>136</v>
      </c>
      <c r="B57" s="8" t="s">
        <v>154</v>
      </c>
      <c r="C57" s="9"/>
      <c r="D57" s="8" t="s">
        <v>25</v>
      </c>
      <c r="E57" s="14" t="s">
        <v>143</v>
      </c>
      <c r="F57" s="24">
        <v>3</v>
      </c>
      <c r="G57" s="11" t="s">
        <v>180</v>
      </c>
      <c r="H57" s="9"/>
      <c r="I57" s="9">
        <v>28</v>
      </c>
      <c r="J57" s="9">
        <v>37</v>
      </c>
      <c r="K57" s="9">
        <f>J57-I57+1</f>
        <v>10</v>
      </c>
      <c r="L57" s="9">
        <v>60</v>
      </c>
      <c r="M57" s="9"/>
      <c r="N57" s="12">
        <f>L57/K57</f>
        <v>6</v>
      </c>
      <c r="O57" s="13">
        <f>M57/6</f>
        <v>0</v>
      </c>
      <c r="P57" s="14"/>
      <c r="Q57" s="15">
        <f>IF(K57=0,0,L57)</f>
        <v>60</v>
      </c>
      <c r="R57" s="16">
        <f>IF(K57=0,0,M57/1.5)</f>
        <v>0</v>
      </c>
      <c r="S57" s="13">
        <f>P57+Q57+R57</f>
        <v>60</v>
      </c>
      <c r="T57" s="27"/>
      <c r="U57" s="27"/>
      <c r="V57" s="27"/>
      <c r="W57" s="27"/>
      <c r="X57" s="172"/>
      <c r="Y57" s="181"/>
    </row>
    <row r="58" spans="1:25">
      <c r="A58" s="120" t="s">
        <v>136</v>
      </c>
      <c r="B58" s="8" t="s">
        <v>155</v>
      </c>
      <c r="C58" s="9"/>
      <c r="D58" s="8" t="s">
        <v>142</v>
      </c>
      <c r="E58" s="14" t="s">
        <v>143</v>
      </c>
      <c r="F58" s="24">
        <v>4</v>
      </c>
      <c r="G58" s="11" t="s">
        <v>192</v>
      </c>
      <c r="H58" s="9"/>
      <c r="I58" s="9">
        <v>28</v>
      </c>
      <c r="J58" s="9">
        <v>37</v>
      </c>
      <c r="K58" s="9">
        <f>J58-I58+1</f>
        <v>10</v>
      </c>
      <c r="L58" s="9">
        <v>60</v>
      </c>
      <c r="M58" s="9"/>
      <c r="N58" s="12">
        <f>L58/K58</f>
        <v>6</v>
      </c>
      <c r="O58" s="13">
        <f>M58/6</f>
        <v>0</v>
      </c>
      <c r="P58" s="14"/>
      <c r="Q58" s="15">
        <f>IF(K58=0,0,L58)</f>
        <v>60</v>
      </c>
      <c r="R58" s="16">
        <f>IF(K58=0,0,M58/1.5)</f>
        <v>0</v>
      </c>
      <c r="S58" s="13">
        <f>P58+Q58+R58</f>
        <v>60</v>
      </c>
      <c r="T58" s="27"/>
      <c r="U58" s="27"/>
      <c r="V58" s="27"/>
      <c r="W58" s="27"/>
      <c r="X58" s="172"/>
      <c r="Y58" s="181"/>
    </row>
    <row r="59" spans="1:25">
      <c r="A59" s="120" t="s">
        <v>134</v>
      </c>
      <c r="B59" s="8" t="s">
        <v>155</v>
      </c>
      <c r="C59" s="9"/>
      <c r="D59" s="8" t="s">
        <v>194</v>
      </c>
      <c r="E59" s="14" t="s">
        <v>162</v>
      </c>
      <c r="F59" s="24">
        <v>5</v>
      </c>
      <c r="G59" s="11" t="s">
        <v>144</v>
      </c>
      <c r="H59" s="9"/>
      <c r="I59" s="9">
        <v>28</v>
      </c>
      <c r="J59" s="9">
        <v>37</v>
      </c>
      <c r="K59" s="9">
        <f>J59-I59+1</f>
        <v>10</v>
      </c>
      <c r="L59" s="9">
        <v>30</v>
      </c>
      <c r="M59" s="9"/>
      <c r="N59" s="12">
        <f>L59/K59</f>
        <v>3</v>
      </c>
      <c r="O59" s="13">
        <f>M59/6</f>
        <v>0</v>
      </c>
      <c r="P59" s="14"/>
      <c r="Q59" s="15">
        <f>IF(K59=0,0,L59)</f>
        <v>30</v>
      </c>
      <c r="R59" s="16">
        <f>IF(K59=0,0,M59/1.5)</f>
        <v>0</v>
      </c>
      <c r="S59" s="13">
        <f>P59+Q59+R59</f>
        <v>30</v>
      </c>
      <c r="T59" s="27"/>
      <c r="U59" s="27"/>
      <c r="V59" s="27"/>
      <c r="W59" s="27"/>
      <c r="X59" s="172"/>
      <c r="Y59" s="181"/>
    </row>
    <row r="60" spans="1:25">
      <c r="A60" s="120" t="s">
        <v>140</v>
      </c>
      <c r="B60" s="8" t="s">
        <v>155</v>
      </c>
      <c r="C60" s="9"/>
      <c r="D60" s="8" t="s">
        <v>30</v>
      </c>
      <c r="E60" s="14" t="s">
        <v>193</v>
      </c>
      <c r="F60" s="24">
        <v>3</v>
      </c>
      <c r="G60" s="64"/>
      <c r="H60" s="9" t="s">
        <v>170</v>
      </c>
      <c r="I60" s="9">
        <v>28</v>
      </c>
      <c r="J60" s="9">
        <v>34</v>
      </c>
      <c r="K60" s="9">
        <f>J60-I60+1</f>
        <v>7</v>
      </c>
      <c r="L60" s="9"/>
      <c r="M60" s="9">
        <v>84</v>
      </c>
      <c r="N60" s="12">
        <f>L60/K60</f>
        <v>0</v>
      </c>
      <c r="O60" s="13">
        <f>M60/6</f>
        <v>14</v>
      </c>
      <c r="P60" s="14"/>
      <c r="Q60" s="15">
        <f>IF(K60=0,0,L60)</f>
        <v>0</v>
      </c>
      <c r="R60" s="16">
        <f>IF(K60=0,0,M60/1.5)</f>
        <v>56</v>
      </c>
      <c r="S60" s="13">
        <f>P60+Q60+R60</f>
        <v>56</v>
      </c>
      <c r="T60" s="27"/>
      <c r="U60" s="27"/>
      <c r="V60" s="27"/>
      <c r="W60" s="27"/>
      <c r="X60" s="172"/>
      <c r="Y60" s="181"/>
    </row>
    <row r="61" spans="1:25">
      <c r="A61" s="120" t="s">
        <v>141</v>
      </c>
      <c r="B61" s="8" t="s">
        <v>155</v>
      </c>
      <c r="C61" s="9"/>
      <c r="D61" s="8" t="s">
        <v>104</v>
      </c>
      <c r="E61" s="14" t="s">
        <v>99</v>
      </c>
      <c r="F61" s="24">
        <v>3</v>
      </c>
      <c r="G61" s="11"/>
      <c r="H61" s="9" t="s">
        <v>36</v>
      </c>
      <c r="I61" s="9">
        <v>35</v>
      </c>
      <c r="J61" s="9">
        <v>42</v>
      </c>
      <c r="K61" s="9">
        <f>J61-I61+1</f>
        <v>8</v>
      </c>
      <c r="L61" s="9"/>
      <c r="M61" s="9">
        <v>48</v>
      </c>
      <c r="N61" s="12">
        <f>L61/K61</f>
        <v>0</v>
      </c>
      <c r="O61" s="13">
        <f>M61/6</f>
        <v>8</v>
      </c>
      <c r="P61" s="14"/>
      <c r="Q61" s="15">
        <f>IF(K61=0,0,L61)</f>
        <v>0</v>
      </c>
      <c r="R61" s="16">
        <f>IF(K61=0,0,M61/1.5)</f>
        <v>32</v>
      </c>
      <c r="S61" s="13">
        <f>P61+Q61+R61</f>
        <v>32</v>
      </c>
      <c r="T61" s="27"/>
      <c r="U61" s="27"/>
      <c r="V61" s="27"/>
      <c r="W61" s="27"/>
      <c r="X61" s="172"/>
      <c r="Y61" s="181"/>
    </row>
    <row r="62" spans="1:25">
      <c r="A62" s="120" t="s">
        <v>135</v>
      </c>
      <c r="B62" s="8" t="s">
        <v>156</v>
      </c>
      <c r="C62" s="9"/>
      <c r="D62" s="8" t="s">
        <v>26</v>
      </c>
      <c r="E62" s="14" t="s">
        <v>143</v>
      </c>
      <c r="F62" s="24">
        <v>4</v>
      </c>
      <c r="G62" s="11" t="s">
        <v>191</v>
      </c>
      <c r="H62" s="9"/>
      <c r="I62" s="9">
        <v>28</v>
      </c>
      <c r="J62" s="9">
        <v>42</v>
      </c>
      <c r="K62" s="9">
        <f>J62-I62+1</f>
        <v>15</v>
      </c>
      <c r="L62" s="9">
        <v>60</v>
      </c>
      <c r="M62" s="9"/>
      <c r="N62" s="12">
        <f>L62/K62</f>
        <v>4</v>
      </c>
      <c r="O62" s="13">
        <f>M62/6</f>
        <v>0</v>
      </c>
      <c r="P62" s="14"/>
      <c r="Q62" s="15">
        <f>IF(K62=0,0,L62)</f>
        <v>60</v>
      </c>
      <c r="R62" s="16">
        <f>IF(K62=0,0,M62/1.5)</f>
        <v>0</v>
      </c>
      <c r="S62" s="13">
        <f>P62+Q62+R62</f>
        <v>60</v>
      </c>
      <c r="T62" s="27"/>
      <c r="U62" s="27"/>
      <c r="V62" s="27"/>
      <c r="W62" s="27"/>
      <c r="X62" s="172"/>
      <c r="Y62" s="181"/>
    </row>
    <row r="63" spans="1:25">
      <c r="A63" s="120" t="s">
        <v>135</v>
      </c>
      <c r="B63" s="8" t="s">
        <v>156</v>
      </c>
      <c r="C63" s="9"/>
      <c r="D63" s="8" t="s">
        <v>26</v>
      </c>
      <c r="E63" s="14" t="s">
        <v>162</v>
      </c>
      <c r="F63" s="24">
        <v>4</v>
      </c>
      <c r="G63" s="11" t="s">
        <v>150</v>
      </c>
      <c r="H63" s="9"/>
      <c r="I63" s="9">
        <v>28</v>
      </c>
      <c r="J63" s="9">
        <v>42</v>
      </c>
      <c r="K63" s="9">
        <f>J63-I63+1</f>
        <v>15</v>
      </c>
      <c r="L63" s="9">
        <v>30</v>
      </c>
      <c r="M63" s="9"/>
      <c r="N63" s="12">
        <f>L63/K63</f>
        <v>2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3">
        <f>P63+Q63+R63</f>
        <v>30</v>
      </c>
      <c r="T63" s="27"/>
      <c r="U63" s="27"/>
      <c r="V63" s="27"/>
      <c r="W63" s="27"/>
      <c r="X63" s="172"/>
      <c r="Y63" s="181"/>
    </row>
    <row r="64" spans="1:25">
      <c r="A64" s="120" t="s">
        <v>140</v>
      </c>
      <c r="B64" s="8" t="s">
        <v>156</v>
      </c>
      <c r="C64" s="9"/>
      <c r="D64" s="8" t="s">
        <v>30</v>
      </c>
      <c r="E64" s="14" t="s">
        <v>193</v>
      </c>
      <c r="F64" s="24">
        <v>5</v>
      </c>
      <c r="G64" s="11"/>
      <c r="H64" s="9" t="s">
        <v>170</v>
      </c>
      <c r="I64" s="9">
        <v>36</v>
      </c>
      <c r="J64" s="9">
        <v>42</v>
      </c>
      <c r="K64" s="9">
        <f>J64-I64+1</f>
        <v>7</v>
      </c>
      <c r="L64" s="9"/>
      <c r="M64" s="9">
        <v>84</v>
      </c>
      <c r="N64" s="12">
        <f>L64/K64</f>
        <v>0</v>
      </c>
      <c r="O64" s="13">
        <f>M64/6</f>
        <v>14</v>
      </c>
      <c r="P64" s="14"/>
      <c r="Q64" s="15">
        <f>IF(K64=0,0,L64)</f>
        <v>0</v>
      </c>
      <c r="R64" s="16">
        <f>IF(K64=0,0,M64/1.5)</f>
        <v>56</v>
      </c>
      <c r="S64" s="13">
        <f>P64+Q64+R64</f>
        <v>56</v>
      </c>
      <c r="T64" s="27"/>
      <c r="U64" s="27"/>
      <c r="V64" s="27"/>
      <c r="W64" s="27"/>
      <c r="X64" s="172"/>
      <c r="Y64" s="181"/>
    </row>
    <row r="65" spans="1:25" s="104" customFormat="1" ht="15.75" thickBot="1">
      <c r="A65" s="198" t="s">
        <v>141</v>
      </c>
      <c r="B65" s="194" t="s">
        <v>156</v>
      </c>
      <c r="C65" s="203"/>
      <c r="D65" s="194" t="s">
        <v>39</v>
      </c>
      <c r="E65" s="209" t="s">
        <v>99</v>
      </c>
      <c r="F65" s="211">
        <v>5</v>
      </c>
      <c r="G65" s="212"/>
      <c r="H65" s="203" t="s">
        <v>36</v>
      </c>
      <c r="I65" s="203">
        <v>28</v>
      </c>
      <c r="J65" s="203">
        <v>35</v>
      </c>
      <c r="K65" s="203">
        <f>J65-I65+1</f>
        <v>8</v>
      </c>
      <c r="L65" s="203"/>
      <c r="M65" s="203">
        <v>48</v>
      </c>
      <c r="N65" s="217">
        <f>L65/K65</f>
        <v>0</v>
      </c>
      <c r="O65" s="220">
        <f>M65/6</f>
        <v>8</v>
      </c>
      <c r="P65" s="209"/>
      <c r="Q65" s="223">
        <f>IF(K65=0,0,L65)</f>
        <v>0</v>
      </c>
      <c r="R65" s="226">
        <f>IF(K65=0,0,M65/1.5)</f>
        <v>32</v>
      </c>
      <c r="S65" s="220">
        <f>P65+Q65+R65</f>
        <v>32</v>
      </c>
      <c r="T65" s="229"/>
      <c r="U65" s="229"/>
      <c r="V65" s="229"/>
      <c r="W65" s="229"/>
      <c r="X65" s="233"/>
      <c r="Y65" s="237"/>
    </row>
    <row r="66" spans="1:25">
      <c r="A66" s="109" t="s">
        <v>140</v>
      </c>
      <c r="B66" s="110" t="s">
        <v>157</v>
      </c>
      <c r="C66" s="111"/>
      <c r="D66" s="110" t="s">
        <v>45</v>
      </c>
      <c r="E66" s="112" t="s">
        <v>193</v>
      </c>
      <c r="F66" s="113">
        <v>2</v>
      </c>
      <c r="G66" s="114"/>
      <c r="H66" s="111" t="s">
        <v>170</v>
      </c>
      <c r="I66" s="111">
        <v>36</v>
      </c>
      <c r="J66" s="111">
        <v>42</v>
      </c>
      <c r="K66" s="111">
        <f>J66-I66+1</f>
        <v>7</v>
      </c>
      <c r="L66" s="111"/>
      <c r="M66" s="111">
        <v>84</v>
      </c>
      <c r="N66" s="115">
        <f>L66/K66</f>
        <v>0</v>
      </c>
      <c r="O66" s="116">
        <f>M66/6</f>
        <v>14</v>
      </c>
      <c r="P66" s="112"/>
      <c r="Q66" s="117">
        <f>IF(K66=0,0,L66)</f>
        <v>0</v>
      </c>
      <c r="R66" s="118">
        <f>IF(K66=0,0,M66/1.5)</f>
        <v>56</v>
      </c>
      <c r="S66" s="116">
        <f>P66+Q66+R66</f>
        <v>56</v>
      </c>
      <c r="T66" s="119"/>
      <c r="U66" s="119"/>
      <c r="V66" s="119"/>
      <c r="W66" s="119"/>
      <c r="X66" s="171"/>
      <c r="Y66" s="180"/>
    </row>
    <row r="67" spans="1:25">
      <c r="A67" s="150" t="s">
        <v>134</v>
      </c>
      <c r="B67" s="8" t="s">
        <v>157</v>
      </c>
      <c r="C67" s="61"/>
      <c r="D67" s="8" t="s">
        <v>46</v>
      </c>
      <c r="E67" s="14" t="s">
        <v>162</v>
      </c>
      <c r="F67" s="100">
        <v>5</v>
      </c>
      <c r="G67" s="11" t="s">
        <v>164</v>
      </c>
      <c r="H67" s="9"/>
      <c r="I67" s="9">
        <v>28</v>
      </c>
      <c r="J67" s="9">
        <v>37</v>
      </c>
      <c r="K67" s="9">
        <f>J67-I67+1</f>
        <v>10</v>
      </c>
      <c r="L67" s="9">
        <v>30</v>
      </c>
      <c r="M67" s="9"/>
      <c r="N67" s="12">
        <f>L67/K67</f>
        <v>3</v>
      </c>
      <c r="O67" s="13">
        <f>M67/6</f>
        <v>0</v>
      </c>
      <c r="P67" s="14"/>
      <c r="Q67" s="15">
        <f>IF(K67=0,0,L67)</f>
        <v>30</v>
      </c>
      <c r="R67" s="16">
        <f>IF(K67=0,0,M67/1.5)</f>
        <v>0</v>
      </c>
      <c r="S67" s="13">
        <f>P67+Q67+R67</f>
        <v>30</v>
      </c>
      <c r="T67" s="27"/>
      <c r="U67" s="27"/>
      <c r="V67" s="27"/>
      <c r="W67" s="27"/>
      <c r="X67" s="172"/>
      <c r="Y67" s="181"/>
    </row>
    <row r="68" spans="1:25">
      <c r="A68" s="120" t="s">
        <v>134</v>
      </c>
      <c r="B68" s="8" t="s">
        <v>157</v>
      </c>
      <c r="C68" s="9"/>
      <c r="D68" s="8" t="s">
        <v>25</v>
      </c>
      <c r="E68" s="14" t="s">
        <v>143</v>
      </c>
      <c r="F68" s="24">
        <v>6</v>
      </c>
      <c r="G68" s="11" t="s">
        <v>180</v>
      </c>
      <c r="H68" s="9"/>
      <c r="I68" s="9">
        <v>28</v>
      </c>
      <c r="J68" s="9">
        <v>37</v>
      </c>
      <c r="K68" s="9">
        <f>J68-I68+1</f>
        <v>10</v>
      </c>
      <c r="L68" s="9">
        <v>60</v>
      </c>
      <c r="M68" s="9"/>
      <c r="N68" s="12">
        <f>L68/K68</f>
        <v>6</v>
      </c>
      <c r="O68" s="13">
        <f>M68/6</f>
        <v>0</v>
      </c>
      <c r="P68" s="14"/>
      <c r="Q68" s="15">
        <f>IF(K68=0,0,L68)</f>
        <v>60</v>
      </c>
      <c r="R68" s="16">
        <f>IF(K68=0,0,M68/1.5)</f>
        <v>0</v>
      </c>
      <c r="S68" s="13">
        <f>P68+Q68+R68</f>
        <v>60</v>
      </c>
      <c r="T68" s="27"/>
      <c r="U68" s="27"/>
      <c r="V68" s="27"/>
      <c r="W68" s="56"/>
      <c r="X68" s="178"/>
      <c r="Y68" s="181"/>
    </row>
    <row r="69" spans="1:25" s="104" customFormat="1" ht="15.75" thickBot="1">
      <c r="A69" s="198" t="s">
        <v>141</v>
      </c>
      <c r="B69" s="194" t="s">
        <v>157</v>
      </c>
      <c r="C69" s="203"/>
      <c r="D69" s="194" t="s">
        <v>39</v>
      </c>
      <c r="E69" s="209" t="s">
        <v>99</v>
      </c>
      <c r="F69" s="211">
        <v>2</v>
      </c>
      <c r="G69" s="212"/>
      <c r="H69" s="203" t="s">
        <v>37</v>
      </c>
      <c r="I69" s="203">
        <v>28</v>
      </c>
      <c r="J69" s="203">
        <v>35</v>
      </c>
      <c r="K69" s="203">
        <f>J69-I69+1</f>
        <v>8</v>
      </c>
      <c r="L69" s="203"/>
      <c r="M69" s="203">
        <v>48</v>
      </c>
      <c r="N69" s="217">
        <f>L69/K69</f>
        <v>0</v>
      </c>
      <c r="O69" s="220">
        <f>M69/6</f>
        <v>8</v>
      </c>
      <c r="P69" s="209"/>
      <c r="Q69" s="223">
        <f>IF(K69=0,0,L69)</f>
        <v>0</v>
      </c>
      <c r="R69" s="226">
        <f>IF(K69=0,0,M69/1.5)</f>
        <v>32</v>
      </c>
      <c r="S69" s="220">
        <f>P69+Q69+R69</f>
        <v>32</v>
      </c>
      <c r="T69" s="229"/>
      <c r="U69" s="229"/>
      <c r="V69" s="229"/>
      <c r="W69" s="229"/>
      <c r="X69" s="233"/>
      <c r="Y69" s="237"/>
    </row>
    <row r="70" spans="1:25">
      <c r="A70" s="109" t="s">
        <v>137</v>
      </c>
      <c r="B70" s="110" t="s">
        <v>158</v>
      </c>
      <c r="C70" s="111"/>
      <c r="D70" s="110" t="s">
        <v>142</v>
      </c>
      <c r="E70" s="112" t="s">
        <v>143</v>
      </c>
      <c r="F70" s="113">
        <v>6</v>
      </c>
      <c r="G70" s="114" t="s">
        <v>192</v>
      </c>
      <c r="H70" s="111"/>
      <c r="I70" s="111">
        <v>28</v>
      </c>
      <c r="J70" s="111">
        <v>37</v>
      </c>
      <c r="K70" s="111">
        <f>J70-I70+1</f>
        <v>10</v>
      </c>
      <c r="L70" s="111">
        <v>60</v>
      </c>
      <c r="M70" s="111"/>
      <c r="N70" s="115">
        <f>L70/K70</f>
        <v>6</v>
      </c>
      <c r="O70" s="116">
        <f>M70/6</f>
        <v>0</v>
      </c>
      <c r="P70" s="112"/>
      <c r="Q70" s="117">
        <f>IF(K70=0,0,L70)</f>
        <v>60</v>
      </c>
      <c r="R70" s="118">
        <f>IF(K70=0,0,M70/1.5)</f>
        <v>0</v>
      </c>
      <c r="S70" s="116">
        <f>P70+Q70+R70</f>
        <v>60</v>
      </c>
      <c r="T70" s="119"/>
      <c r="U70" s="119"/>
      <c r="V70" s="119"/>
      <c r="W70" s="119"/>
      <c r="X70" s="171"/>
      <c r="Y70" s="180"/>
    </row>
    <row r="71" spans="1:25">
      <c r="A71" s="120" t="s">
        <v>137</v>
      </c>
      <c r="B71" s="8" t="s">
        <v>158</v>
      </c>
      <c r="C71" s="9"/>
      <c r="D71" s="8" t="s">
        <v>194</v>
      </c>
      <c r="E71" s="14" t="s">
        <v>162</v>
      </c>
      <c r="F71" s="24">
        <v>5</v>
      </c>
      <c r="G71" s="11" t="s">
        <v>145</v>
      </c>
      <c r="H71" s="9"/>
      <c r="I71" s="9">
        <v>28</v>
      </c>
      <c r="J71" s="9">
        <v>37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3">
        <f>P71+Q71+R71</f>
        <v>30</v>
      </c>
      <c r="T71" s="27"/>
      <c r="U71" s="27"/>
      <c r="V71" s="27"/>
      <c r="W71" s="27"/>
      <c r="X71" s="172"/>
      <c r="Y71" s="181"/>
    </row>
    <row r="72" spans="1:25">
      <c r="A72" s="120" t="s">
        <v>141</v>
      </c>
      <c r="B72" s="8" t="s">
        <v>158</v>
      </c>
      <c r="C72" s="9"/>
      <c r="D72" s="8" t="s">
        <v>10</v>
      </c>
      <c r="E72" s="14" t="s">
        <v>99</v>
      </c>
      <c r="F72" s="24">
        <v>4</v>
      </c>
      <c r="G72" s="11"/>
      <c r="H72" s="9" t="s">
        <v>36</v>
      </c>
      <c r="I72" s="9">
        <v>28</v>
      </c>
      <c r="J72" s="9">
        <v>35</v>
      </c>
      <c r="K72" s="9">
        <f>J72-I72+1</f>
        <v>8</v>
      </c>
      <c r="L72" s="9"/>
      <c r="M72" s="9">
        <v>48</v>
      </c>
      <c r="N72" s="12">
        <f>L72/K72</f>
        <v>0</v>
      </c>
      <c r="O72" s="13">
        <f>M72/6</f>
        <v>8</v>
      </c>
      <c r="P72" s="14"/>
      <c r="Q72" s="15">
        <f>IF(K72=0,0,L72)</f>
        <v>0</v>
      </c>
      <c r="R72" s="16">
        <f>IF(K72=0,0,M72/1.5)</f>
        <v>32</v>
      </c>
      <c r="S72" s="13">
        <f>P72+Q72+R72</f>
        <v>32</v>
      </c>
      <c r="T72" s="27"/>
      <c r="U72" s="27"/>
      <c r="V72" s="27"/>
      <c r="W72" s="27"/>
      <c r="X72" s="172"/>
      <c r="Y72" s="181"/>
    </row>
    <row r="73" spans="1:25">
      <c r="A73" s="120" t="s">
        <v>140</v>
      </c>
      <c r="B73" s="8" t="s">
        <v>158</v>
      </c>
      <c r="C73" s="9"/>
      <c r="D73" s="8" t="s">
        <v>44</v>
      </c>
      <c r="E73" s="14" t="s">
        <v>193</v>
      </c>
      <c r="F73" s="24">
        <v>4</v>
      </c>
      <c r="G73" s="11"/>
      <c r="H73" s="9" t="s">
        <v>170</v>
      </c>
      <c r="I73" s="9">
        <v>36</v>
      </c>
      <c r="J73" s="9">
        <v>42</v>
      </c>
      <c r="K73" s="9">
        <f>J73-I73+1</f>
        <v>7</v>
      </c>
      <c r="L73" s="9"/>
      <c r="M73" s="9">
        <v>84</v>
      </c>
      <c r="N73" s="12">
        <f>L73/K73</f>
        <v>0</v>
      </c>
      <c r="O73" s="13">
        <f>M73/6</f>
        <v>14</v>
      </c>
      <c r="P73" s="14"/>
      <c r="Q73" s="15">
        <f>IF(K73=0,0,L73)</f>
        <v>0</v>
      </c>
      <c r="R73" s="16">
        <f>IF(K73=0,0,M73/1.5)</f>
        <v>56</v>
      </c>
      <c r="S73" s="13">
        <f>P73+Q73+R73</f>
        <v>56</v>
      </c>
      <c r="T73" s="27"/>
      <c r="U73" s="27"/>
      <c r="V73" s="27"/>
      <c r="W73" s="27"/>
      <c r="X73" s="172"/>
      <c r="Y73" s="181"/>
    </row>
    <row r="74" spans="1:25" s="104" customFormat="1" ht="15.75" thickBot="1">
      <c r="A74" s="198" t="s">
        <v>136</v>
      </c>
      <c r="B74" s="194" t="s">
        <v>159</v>
      </c>
      <c r="C74" s="203"/>
      <c r="D74" s="194" t="s">
        <v>190</v>
      </c>
      <c r="E74" s="209" t="s">
        <v>143</v>
      </c>
      <c r="F74" s="211">
        <v>5</v>
      </c>
      <c r="G74" s="212" t="s">
        <v>82</v>
      </c>
      <c r="H74" s="203"/>
      <c r="I74" s="203">
        <v>28</v>
      </c>
      <c r="J74" s="203">
        <v>42</v>
      </c>
      <c r="K74" s="203">
        <f>J74-I74+1</f>
        <v>15</v>
      </c>
      <c r="L74" s="203">
        <v>60</v>
      </c>
      <c r="M74" s="203"/>
      <c r="N74" s="217">
        <f>L74/K74</f>
        <v>4</v>
      </c>
      <c r="O74" s="220">
        <f>M74/6</f>
        <v>0</v>
      </c>
      <c r="P74" s="209"/>
      <c r="Q74" s="223">
        <f>IF(K74=0,0,L74)</f>
        <v>60</v>
      </c>
      <c r="R74" s="226">
        <f>IF(K74=0,0,M74/1.5)</f>
        <v>0</v>
      </c>
      <c r="S74" s="220">
        <f>P74+Q74+R74</f>
        <v>60</v>
      </c>
      <c r="T74" s="229"/>
      <c r="U74" s="229"/>
      <c r="V74" s="229"/>
      <c r="W74" s="229"/>
      <c r="X74" s="233"/>
      <c r="Y74" s="237"/>
    </row>
    <row r="75" spans="1:25">
      <c r="A75" s="109" t="s">
        <v>136</v>
      </c>
      <c r="B75" s="110" t="s">
        <v>159</v>
      </c>
      <c r="C75" s="111"/>
      <c r="D75" s="110" t="s">
        <v>190</v>
      </c>
      <c r="E75" s="112" t="s">
        <v>162</v>
      </c>
      <c r="F75" s="113">
        <v>5</v>
      </c>
      <c r="G75" s="114" t="s">
        <v>74</v>
      </c>
      <c r="H75" s="111"/>
      <c r="I75" s="111">
        <v>28</v>
      </c>
      <c r="J75" s="111">
        <v>42</v>
      </c>
      <c r="K75" s="111">
        <f>J75-I75+1</f>
        <v>15</v>
      </c>
      <c r="L75" s="111">
        <v>30</v>
      </c>
      <c r="M75" s="111"/>
      <c r="N75" s="115">
        <f>L75/K75</f>
        <v>2</v>
      </c>
      <c r="O75" s="116">
        <f>M75/6</f>
        <v>0</v>
      </c>
      <c r="P75" s="112"/>
      <c r="Q75" s="117">
        <f>IF(K75=0,0,L75)</f>
        <v>30</v>
      </c>
      <c r="R75" s="118">
        <f>IF(K75=0,0,M75/1.5)</f>
        <v>0</v>
      </c>
      <c r="S75" s="116">
        <f>P75+Q75+R75</f>
        <v>30</v>
      </c>
      <c r="T75" s="119"/>
      <c r="U75" s="119"/>
      <c r="V75" s="119"/>
      <c r="W75" s="119"/>
      <c r="X75" s="171"/>
      <c r="Y75" s="180"/>
    </row>
    <row r="76" spans="1:25">
      <c r="A76" s="120" t="s">
        <v>140</v>
      </c>
      <c r="B76" s="8" t="s">
        <v>159</v>
      </c>
      <c r="C76" s="9"/>
      <c r="D76" s="8" t="s">
        <v>31</v>
      </c>
      <c r="E76" s="14" t="s">
        <v>193</v>
      </c>
      <c r="F76" s="24">
        <v>7</v>
      </c>
      <c r="G76" s="11"/>
      <c r="H76" s="9" t="s">
        <v>170</v>
      </c>
      <c r="I76" s="9">
        <v>36</v>
      </c>
      <c r="J76" s="9">
        <v>42</v>
      </c>
      <c r="K76" s="9">
        <f>J76-I76+1</f>
        <v>7</v>
      </c>
      <c r="L76" s="9"/>
      <c r="M76" s="9">
        <v>84</v>
      </c>
      <c r="N76" s="12">
        <f>L76/K76</f>
        <v>0</v>
      </c>
      <c r="O76" s="13">
        <f>M76/6</f>
        <v>14</v>
      </c>
      <c r="P76" s="14"/>
      <c r="Q76" s="15">
        <f>IF(K76=0,0,L76)</f>
        <v>0</v>
      </c>
      <c r="R76" s="16">
        <f>IF(K76=0,0,M76/1.5)</f>
        <v>56</v>
      </c>
      <c r="S76" s="13">
        <f>P76+Q76+R76</f>
        <v>56</v>
      </c>
      <c r="T76" s="27"/>
      <c r="U76" s="27"/>
      <c r="V76" s="27"/>
      <c r="W76" s="27"/>
      <c r="X76" s="172"/>
      <c r="Y76" s="181"/>
    </row>
    <row r="77" spans="1:25">
      <c r="A77" s="120" t="s">
        <v>141</v>
      </c>
      <c r="B77" s="8" t="s">
        <v>159</v>
      </c>
      <c r="C77" s="9"/>
      <c r="D77" s="8" t="s">
        <v>39</v>
      </c>
      <c r="E77" s="14" t="s">
        <v>99</v>
      </c>
      <c r="F77" s="24">
        <v>7</v>
      </c>
      <c r="G77" s="11"/>
      <c r="H77" s="9" t="s">
        <v>37</v>
      </c>
      <c r="I77" s="9">
        <v>28</v>
      </c>
      <c r="J77" s="9">
        <v>35</v>
      </c>
      <c r="K77" s="9">
        <f>J77-I77+1</f>
        <v>8</v>
      </c>
      <c r="L77" s="9"/>
      <c r="M77" s="9">
        <v>48</v>
      </c>
      <c r="N77" s="12">
        <f>L77/K77</f>
        <v>0</v>
      </c>
      <c r="O77" s="13">
        <f>M77/6</f>
        <v>8</v>
      </c>
      <c r="P77" s="14"/>
      <c r="Q77" s="15">
        <f>IF(K77=0,0,L77)</f>
        <v>0</v>
      </c>
      <c r="R77" s="16">
        <f>IF(K77=0,0,M77/1.5)</f>
        <v>32</v>
      </c>
      <c r="S77" s="13">
        <f>P77+Q77+R77</f>
        <v>32</v>
      </c>
      <c r="T77" s="27"/>
      <c r="U77" s="27"/>
      <c r="V77" s="27"/>
      <c r="W77" s="27"/>
      <c r="X77" s="172"/>
      <c r="Y77" s="181"/>
    </row>
    <row r="78" spans="1:25">
      <c r="A78" s="120"/>
      <c r="B78" s="8" t="s">
        <v>225</v>
      </c>
      <c r="C78" s="9"/>
      <c r="D78" s="8" t="s">
        <v>146</v>
      </c>
      <c r="E78" s="14" t="s">
        <v>55</v>
      </c>
      <c r="F78" s="24">
        <v>2</v>
      </c>
      <c r="G78" s="11" t="s">
        <v>75</v>
      </c>
      <c r="H78" s="9"/>
      <c r="I78" s="9">
        <v>28</v>
      </c>
      <c r="J78" s="9">
        <v>37</v>
      </c>
      <c r="K78" s="9">
        <f>J78-I78+1</f>
        <v>10</v>
      </c>
      <c r="L78" s="9">
        <v>30</v>
      </c>
      <c r="M78" s="9"/>
      <c r="N78" s="12">
        <f>L78/K78</f>
        <v>3</v>
      </c>
      <c r="O78" s="13">
        <f>M78/6</f>
        <v>0</v>
      </c>
      <c r="P78" s="14"/>
      <c r="Q78" s="15">
        <f>IF(K78=0,0,L78)</f>
        <v>30</v>
      </c>
      <c r="R78" s="16">
        <f>IF(K78=0,0,M78/1.5)</f>
        <v>0</v>
      </c>
      <c r="S78" s="13">
        <f>P78+Q78+R78</f>
        <v>30</v>
      </c>
      <c r="T78" s="27"/>
      <c r="U78" s="27"/>
      <c r="V78" s="27"/>
      <c r="W78" s="27"/>
      <c r="X78" s="172"/>
      <c r="Y78" s="181"/>
    </row>
    <row r="79" spans="1:25">
      <c r="A79" s="120"/>
      <c r="B79" s="8" t="s">
        <v>226</v>
      </c>
      <c r="C79" s="9"/>
      <c r="D79" s="8" t="s">
        <v>146</v>
      </c>
      <c r="E79" s="14" t="s">
        <v>55</v>
      </c>
      <c r="F79" s="24">
        <v>2</v>
      </c>
      <c r="G79" s="11" t="s">
        <v>83</v>
      </c>
      <c r="H79" s="9"/>
      <c r="I79" s="9">
        <v>28</v>
      </c>
      <c r="J79" s="9">
        <v>37</v>
      </c>
      <c r="K79" s="9">
        <f>J79-I79+1</f>
        <v>10</v>
      </c>
      <c r="L79" s="9">
        <v>30</v>
      </c>
      <c r="M79" s="9"/>
      <c r="N79" s="12">
        <f>L79/K79</f>
        <v>3</v>
      </c>
      <c r="O79" s="13">
        <f>M79/6</f>
        <v>0</v>
      </c>
      <c r="P79" s="14"/>
      <c r="Q79" s="15">
        <f>IF(K79=0,0,L79)</f>
        <v>30</v>
      </c>
      <c r="R79" s="16">
        <f>IF(K79=0,0,M79/1.5)</f>
        <v>0</v>
      </c>
      <c r="S79" s="13">
        <f>P79+Q79+R79</f>
        <v>30</v>
      </c>
      <c r="T79" s="27"/>
      <c r="U79" s="27"/>
      <c r="V79" s="27"/>
      <c r="W79" s="27"/>
      <c r="X79" s="172"/>
      <c r="Y79" s="181"/>
    </row>
    <row r="80" spans="1:25" s="104" customFormat="1" ht="15.75" thickBot="1">
      <c r="A80" s="197"/>
      <c r="B80" s="194" t="s">
        <v>227</v>
      </c>
      <c r="C80" s="202"/>
      <c r="D80" s="194" t="s">
        <v>146</v>
      </c>
      <c r="E80" s="209" t="s">
        <v>55</v>
      </c>
      <c r="F80" s="203">
        <v>5</v>
      </c>
      <c r="G80" s="212" t="s">
        <v>75</v>
      </c>
      <c r="H80" s="202"/>
      <c r="I80" s="203">
        <v>28</v>
      </c>
      <c r="J80" s="203">
        <v>37</v>
      </c>
      <c r="K80" s="203">
        <f>J80-I80+1</f>
        <v>10</v>
      </c>
      <c r="L80" s="203">
        <v>30</v>
      </c>
      <c r="M80" s="202"/>
      <c r="N80" s="217">
        <f>L80/K80</f>
        <v>3</v>
      </c>
      <c r="O80" s="220">
        <f>M80/6</f>
        <v>0</v>
      </c>
      <c r="P80" s="202"/>
      <c r="Q80" s="223">
        <f>IF(K80=0,0,L80)</f>
        <v>30</v>
      </c>
      <c r="R80" s="226">
        <f>IF(K80=0,0,M80/1.5)</f>
        <v>0</v>
      </c>
      <c r="S80" s="220">
        <f>P80+Q80+R80</f>
        <v>30</v>
      </c>
      <c r="T80" s="202"/>
      <c r="U80" s="202"/>
      <c r="V80" s="202"/>
      <c r="W80" s="202"/>
      <c r="X80" s="232"/>
      <c r="Y80" s="237"/>
    </row>
    <row r="81" spans="1:25">
      <c r="A81" s="109"/>
      <c r="B81" s="110" t="s">
        <v>214</v>
      </c>
      <c r="C81" s="111"/>
      <c r="D81" s="110" t="s">
        <v>211</v>
      </c>
      <c r="E81" s="112" t="s">
        <v>223</v>
      </c>
      <c r="F81" s="113">
        <v>4</v>
      </c>
      <c r="G81" s="114" t="s">
        <v>75</v>
      </c>
      <c r="H81" s="111"/>
      <c r="I81" s="111">
        <v>28</v>
      </c>
      <c r="J81" s="111">
        <v>37</v>
      </c>
      <c r="K81" s="111">
        <f>J81-I81+1</f>
        <v>10</v>
      </c>
      <c r="L81" s="111">
        <v>30</v>
      </c>
      <c r="M81" s="111"/>
      <c r="N81" s="115">
        <f>L81/K81</f>
        <v>3</v>
      </c>
      <c r="O81" s="116">
        <f>M81/6</f>
        <v>0</v>
      </c>
      <c r="P81" s="112"/>
      <c r="Q81" s="117">
        <f>IF(K81=0,0,L81)</f>
        <v>30</v>
      </c>
      <c r="R81" s="118">
        <f>IF(K81=0,0,M81/1.5)</f>
        <v>0</v>
      </c>
      <c r="S81" s="116">
        <f>P81+Q81+R81</f>
        <v>30</v>
      </c>
      <c r="T81" s="119"/>
      <c r="U81" s="119"/>
      <c r="V81" s="119"/>
      <c r="W81" s="119"/>
      <c r="X81" s="171"/>
      <c r="Y81" s="180"/>
    </row>
    <row r="82" spans="1:25">
      <c r="A82" s="120"/>
      <c r="B82" s="8" t="s">
        <v>215</v>
      </c>
      <c r="C82" s="9"/>
      <c r="D82" s="8" t="s">
        <v>211</v>
      </c>
      <c r="E82" s="14" t="s">
        <v>223</v>
      </c>
      <c r="F82" s="24">
        <v>4</v>
      </c>
      <c r="G82" s="11" t="s">
        <v>83</v>
      </c>
      <c r="H82" s="9"/>
      <c r="I82" s="9">
        <v>28</v>
      </c>
      <c r="J82" s="9">
        <v>37</v>
      </c>
      <c r="K82" s="9">
        <f>J82-I82+1</f>
        <v>10</v>
      </c>
      <c r="L82" s="9">
        <v>30</v>
      </c>
      <c r="M82" s="9"/>
      <c r="N82" s="12">
        <f>L82/K82</f>
        <v>3</v>
      </c>
      <c r="O82" s="13">
        <f>M82/6</f>
        <v>0</v>
      </c>
      <c r="P82" s="14"/>
      <c r="Q82" s="15">
        <f>IF(K82=0,0,L82)</f>
        <v>30</v>
      </c>
      <c r="R82" s="16">
        <f>IF(K82=0,0,M82/1.5)</f>
        <v>0</v>
      </c>
      <c r="S82" s="13">
        <f>P82+Q82+R82</f>
        <v>30</v>
      </c>
      <c r="T82" s="27"/>
      <c r="U82" s="27"/>
      <c r="V82" s="27"/>
      <c r="W82" s="27"/>
      <c r="X82" s="172"/>
      <c r="Y82" s="181"/>
    </row>
    <row r="83" spans="1:25" s="104" customFormat="1" ht="15.75" thickBot="1">
      <c r="A83" s="197"/>
      <c r="B83" s="194" t="s">
        <v>216</v>
      </c>
      <c r="C83" s="202"/>
      <c r="D83" s="194" t="s">
        <v>211</v>
      </c>
      <c r="E83" s="209" t="s">
        <v>223</v>
      </c>
      <c r="F83" s="203">
        <v>3</v>
      </c>
      <c r="G83" s="212" t="s">
        <v>75</v>
      </c>
      <c r="H83" s="202"/>
      <c r="I83" s="203">
        <v>28</v>
      </c>
      <c r="J83" s="203">
        <v>37</v>
      </c>
      <c r="K83" s="203">
        <f>J83-I83+1</f>
        <v>10</v>
      </c>
      <c r="L83" s="203">
        <v>30</v>
      </c>
      <c r="M83" s="202"/>
      <c r="N83" s="217">
        <f>L83/K83</f>
        <v>3</v>
      </c>
      <c r="O83" s="220">
        <f>M83/6</f>
        <v>0</v>
      </c>
      <c r="P83" s="202"/>
      <c r="Q83" s="223">
        <f>IF(K83=0,0,L83)</f>
        <v>30</v>
      </c>
      <c r="R83" s="226">
        <f>IF(K83=0,0,M83/1.5)</f>
        <v>0</v>
      </c>
      <c r="S83" s="220">
        <f>P83+Q83+R83</f>
        <v>30</v>
      </c>
      <c r="T83" s="202"/>
      <c r="U83" s="202"/>
      <c r="V83" s="202"/>
      <c r="W83" s="202"/>
      <c r="X83" s="232"/>
      <c r="Y83" s="237"/>
    </row>
    <row r="84" spans="1:25">
      <c r="A84" s="109"/>
      <c r="B84" s="110" t="s">
        <v>217</v>
      </c>
      <c r="C84" s="111"/>
      <c r="D84" s="110" t="s">
        <v>211</v>
      </c>
      <c r="E84" s="112" t="s">
        <v>223</v>
      </c>
      <c r="F84" s="113">
        <v>3</v>
      </c>
      <c r="G84" s="114" t="s">
        <v>83</v>
      </c>
      <c r="H84" s="111"/>
      <c r="I84" s="111">
        <v>28</v>
      </c>
      <c r="J84" s="111">
        <v>37</v>
      </c>
      <c r="K84" s="111">
        <f>J84-I84+1</f>
        <v>10</v>
      </c>
      <c r="L84" s="111">
        <v>30</v>
      </c>
      <c r="M84" s="111"/>
      <c r="N84" s="115">
        <f>L84/K84</f>
        <v>3</v>
      </c>
      <c r="O84" s="116">
        <f>M84/6</f>
        <v>0</v>
      </c>
      <c r="P84" s="112"/>
      <c r="Q84" s="117">
        <f>IF(K84=0,0,L84)</f>
        <v>30</v>
      </c>
      <c r="R84" s="118">
        <f>IF(K84=0,0,M84/1.5)</f>
        <v>0</v>
      </c>
      <c r="S84" s="116">
        <f>P84+Q84+R84</f>
        <v>30</v>
      </c>
      <c r="T84" s="119"/>
      <c r="U84" s="119"/>
      <c r="V84" s="119"/>
      <c r="W84" s="119"/>
      <c r="X84" s="171"/>
      <c r="Y84" s="180"/>
    </row>
    <row r="85" spans="1:25" s="104" customFormat="1" ht="15.75" thickBot="1">
      <c r="A85" s="198"/>
      <c r="B85" s="194" t="s">
        <v>218</v>
      </c>
      <c r="C85" s="203"/>
      <c r="D85" s="194" t="s">
        <v>211</v>
      </c>
      <c r="E85" s="209" t="s">
        <v>223</v>
      </c>
      <c r="F85" s="211">
        <v>4</v>
      </c>
      <c r="G85" s="212" t="s">
        <v>144</v>
      </c>
      <c r="H85" s="203"/>
      <c r="I85" s="203">
        <v>28</v>
      </c>
      <c r="J85" s="203">
        <v>37</v>
      </c>
      <c r="K85" s="203">
        <f>J85-I85+1</f>
        <v>10</v>
      </c>
      <c r="L85" s="203">
        <v>30</v>
      </c>
      <c r="M85" s="203"/>
      <c r="N85" s="217">
        <f>L85/K85</f>
        <v>3</v>
      </c>
      <c r="O85" s="220">
        <f>M85/6</f>
        <v>0</v>
      </c>
      <c r="P85" s="209"/>
      <c r="Q85" s="223">
        <f>IF(K85=0,0,L85)</f>
        <v>30</v>
      </c>
      <c r="R85" s="226">
        <f>IF(K85=0,0,M85/1.5)</f>
        <v>0</v>
      </c>
      <c r="S85" s="220">
        <f>P85+Q85+R85</f>
        <v>30</v>
      </c>
      <c r="T85" s="229"/>
      <c r="U85" s="229"/>
      <c r="V85" s="229"/>
      <c r="W85" s="229"/>
      <c r="X85" s="233"/>
      <c r="Y85" s="237"/>
    </row>
    <row r="86" spans="1:25" s="104" customFormat="1" ht="15.75" thickBot="1">
      <c r="A86" s="196"/>
      <c r="B86" s="193" t="s">
        <v>219</v>
      </c>
      <c r="C86" s="96"/>
      <c r="D86" s="193" t="s">
        <v>41</v>
      </c>
      <c r="E86" s="208" t="s">
        <v>223</v>
      </c>
      <c r="F86" s="100">
        <v>6</v>
      </c>
      <c r="G86" s="97" t="s">
        <v>75</v>
      </c>
      <c r="H86" s="96"/>
      <c r="I86" s="96">
        <v>28</v>
      </c>
      <c r="J86" s="96">
        <v>37</v>
      </c>
      <c r="K86" s="96">
        <f>J86-I86+1</f>
        <v>10</v>
      </c>
      <c r="L86" s="96">
        <v>30</v>
      </c>
      <c r="M86" s="96"/>
      <c r="N86" s="216">
        <f>L86/K86</f>
        <v>3</v>
      </c>
      <c r="O86" s="219">
        <f>M86/6</f>
        <v>0</v>
      </c>
      <c r="P86" s="208"/>
      <c r="Q86" s="222">
        <f>IF(K86=0,0,L86)</f>
        <v>30</v>
      </c>
      <c r="R86" s="225">
        <f>IF(K86=0,0,M86/1.5)</f>
        <v>0</v>
      </c>
      <c r="S86" s="219">
        <f>P86+Q86+R86</f>
        <v>30</v>
      </c>
      <c r="T86" s="228"/>
      <c r="U86" s="228"/>
      <c r="V86" s="228"/>
      <c r="W86" s="228"/>
      <c r="X86" s="231"/>
      <c r="Y86" s="236"/>
    </row>
    <row r="87" spans="1:25">
      <c r="A87" s="200"/>
      <c r="B87" s="110" t="s">
        <v>220</v>
      </c>
      <c r="C87" s="205"/>
      <c r="D87" s="110" t="s">
        <v>41</v>
      </c>
      <c r="E87" s="112" t="s">
        <v>223</v>
      </c>
      <c r="F87" s="111">
        <v>6</v>
      </c>
      <c r="G87" s="114" t="s">
        <v>83</v>
      </c>
      <c r="H87" s="205"/>
      <c r="I87" s="111">
        <v>28</v>
      </c>
      <c r="J87" s="111">
        <v>37</v>
      </c>
      <c r="K87" s="111">
        <f>J87-I87+1</f>
        <v>10</v>
      </c>
      <c r="L87" s="111">
        <v>30</v>
      </c>
      <c r="M87" s="205"/>
      <c r="N87" s="115">
        <f>L87/K87</f>
        <v>3</v>
      </c>
      <c r="O87" s="116">
        <f>M87/6</f>
        <v>0</v>
      </c>
      <c r="P87" s="205"/>
      <c r="Q87" s="117">
        <f>IF(K87=0,0,L87)</f>
        <v>30</v>
      </c>
      <c r="R87" s="118">
        <f>IF(K87=0,0,M87/1.5)</f>
        <v>0</v>
      </c>
      <c r="S87" s="116">
        <f>P87+Q87+R87</f>
        <v>30</v>
      </c>
      <c r="T87" s="205"/>
      <c r="U87" s="205"/>
      <c r="V87" s="205"/>
      <c r="W87" s="205"/>
      <c r="X87" s="235"/>
      <c r="Y87" s="180"/>
    </row>
    <row r="88" spans="1:25">
      <c r="A88" s="120"/>
      <c r="B88" s="8" t="s">
        <v>221</v>
      </c>
      <c r="C88" s="9"/>
      <c r="D88" s="8" t="s">
        <v>31</v>
      </c>
      <c r="E88" s="14" t="s">
        <v>223</v>
      </c>
      <c r="F88" s="24">
        <v>2</v>
      </c>
      <c r="G88" s="11" t="s">
        <v>75</v>
      </c>
      <c r="H88" s="9"/>
      <c r="I88" s="9">
        <v>28</v>
      </c>
      <c r="J88" s="9">
        <v>37</v>
      </c>
      <c r="K88" s="9">
        <f>J88-I88+1</f>
        <v>10</v>
      </c>
      <c r="L88" s="9">
        <v>30</v>
      </c>
      <c r="M88" s="9"/>
      <c r="N88" s="12">
        <f>L88/K88</f>
        <v>3</v>
      </c>
      <c r="O88" s="13">
        <f>M88/6</f>
        <v>0</v>
      </c>
      <c r="P88" s="14"/>
      <c r="Q88" s="15">
        <f>IF(K88=0,0,L88)</f>
        <v>30</v>
      </c>
      <c r="R88" s="16">
        <f>IF(K88=0,0,M88/1.5)</f>
        <v>0</v>
      </c>
      <c r="S88" s="13">
        <f>P88+Q88+R88</f>
        <v>30</v>
      </c>
      <c r="T88" s="27"/>
      <c r="U88" s="27"/>
      <c r="V88" s="27"/>
      <c r="W88" s="27"/>
      <c r="X88" s="172"/>
      <c r="Y88" s="181"/>
    </row>
    <row r="89" spans="1:25" s="104" customFormat="1" ht="15.75" thickBot="1">
      <c r="A89" s="198"/>
      <c r="B89" s="194" t="s">
        <v>222</v>
      </c>
      <c r="C89" s="203"/>
      <c r="D89" s="194" t="s">
        <v>31</v>
      </c>
      <c r="E89" s="209" t="s">
        <v>223</v>
      </c>
      <c r="F89" s="211">
        <v>2</v>
      </c>
      <c r="G89" s="212" t="s">
        <v>83</v>
      </c>
      <c r="H89" s="203"/>
      <c r="I89" s="203">
        <v>28</v>
      </c>
      <c r="J89" s="203">
        <v>37</v>
      </c>
      <c r="K89" s="203">
        <f>J89-I89+1</f>
        <v>10</v>
      </c>
      <c r="L89" s="203">
        <v>30</v>
      </c>
      <c r="M89" s="203"/>
      <c r="N89" s="217">
        <f>L89/K89</f>
        <v>3</v>
      </c>
      <c r="O89" s="220">
        <f>M89/6</f>
        <v>0</v>
      </c>
      <c r="P89" s="209"/>
      <c r="Q89" s="223">
        <f>IF(K89=0,0,L89)</f>
        <v>30</v>
      </c>
      <c r="R89" s="226">
        <f>IF(K89=0,0,M89/1.5)</f>
        <v>0</v>
      </c>
      <c r="S89" s="220">
        <f>P89+Q89+R89</f>
        <v>30</v>
      </c>
      <c r="T89" s="229"/>
      <c r="U89" s="229"/>
      <c r="V89" s="229"/>
      <c r="W89" s="229"/>
      <c r="X89" s="233"/>
      <c r="Y89" s="237"/>
    </row>
    <row r="90" spans="1:25">
      <c r="A90" s="109" t="s">
        <v>167</v>
      </c>
      <c r="B90" s="110" t="s">
        <v>200</v>
      </c>
      <c r="C90" s="111"/>
      <c r="D90" s="110" t="s">
        <v>13</v>
      </c>
      <c r="E90" s="112" t="s">
        <v>9</v>
      </c>
      <c r="F90" s="113">
        <v>4</v>
      </c>
      <c r="G90" s="114" t="s">
        <v>145</v>
      </c>
      <c r="H90" s="111"/>
      <c r="I90" s="111">
        <v>28</v>
      </c>
      <c r="J90" s="111">
        <v>37</v>
      </c>
      <c r="K90" s="111">
        <f>J90-I90+1</f>
        <v>10</v>
      </c>
      <c r="L90" s="111">
        <v>30</v>
      </c>
      <c r="M90" s="111"/>
      <c r="N90" s="115">
        <f>L90/K90</f>
        <v>3</v>
      </c>
      <c r="O90" s="116">
        <f>M90/6</f>
        <v>0</v>
      </c>
      <c r="P90" s="112"/>
      <c r="Q90" s="117">
        <f>IF(K90=0,0,L90)</f>
        <v>30</v>
      </c>
      <c r="R90" s="118">
        <f>IF(K90=0,0,M90/1.5)</f>
        <v>0</v>
      </c>
      <c r="S90" s="116">
        <f>P90+Q90+R90</f>
        <v>30</v>
      </c>
      <c r="T90" s="119"/>
      <c r="U90" s="119"/>
      <c r="V90" s="119"/>
      <c r="W90" s="119"/>
      <c r="X90" s="171"/>
      <c r="Y90" s="180"/>
    </row>
    <row r="91" spans="1:25">
      <c r="A91" s="120" t="s">
        <v>160</v>
      </c>
      <c r="B91" s="8" t="s">
        <v>200</v>
      </c>
      <c r="C91" s="9"/>
      <c r="D91" s="8" t="s">
        <v>142</v>
      </c>
      <c r="E91" s="14" t="s">
        <v>143</v>
      </c>
      <c r="F91" s="24">
        <v>3</v>
      </c>
      <c r="G91" s="11" t="s">
        <v>168</v>
      </c>
      <c r="H91" s="9"/>
      <c r="I91" s="9">
        <v>28</v>
      </c>
      <c r="J91" s="9">
        <v>42</v>
      </c>
      <c r="K91" s="9">
        <f>J91-I91+1</f>
        <v>15</v>
      </c>
      <c r="L91" s="9">
        <v>75</v>
      </c>
      <c r="M91" s="9"/>
      <c r="N91" s="12">
        <f>L91/K91</f>
        <v>5</v>
      </c>
      <c r="O91" s="13">
        <f>M91/6</f>
        <v>0</v>
      </c>
      <c r="P91" s="14"/>
      <c r="Q91" s="15">
        <f>IF(K91=0,0,L91)</f>
        <v>75</v>
      </c>
      <c r="R91" s="16">
        <f>IF(K91=0,0,M91/1.5)</f>
        <v>0</v>
      </c>
      <c r="S91" s="13">
        <f>P91+Q91+R91</f>
        <v>75</v>
      </c>
      <c r="T91" s="27"/>
      <c r="U91" s="27"/>
      <c r="V91" s="27"/>
      <c r="W91" s="27"/>
      <c r="X91" s="172"/>
      <c r="Y91" s="181"/>
    </row>
    <row r="92" spans="1:25">
      <c r="A92" s="120" t="s">
        <v>160</v>
      </c>
      <c r="B92" s="8" t="s">
        <v>200</v>
      </c>
      <c r="C92" s="9"/>
      <c r="D92" s="8" t="s">
        <v>30</v>
      </c>
      <c r="E92" s="14" t="s">
        <v>201</v>
      </c>
      <c r="F92" s="24">
        <v>4</v>
      </c>
      <c r="G92" s="11" t="s">
        <v>144</v>
      </c>
      <c r="H92" s="9"/>
      <c r="I92" s="9">
        <v>28</v>
      </c>
      <c r="J92" s="9">
        <v>37</v>
      </c>
      <c r="K92" s="9">
        <f>J92-I92+1</f>
        <v>10</v>
      </c>
      <c r="L92" s="9">
        <v>30</v>
      </c>
      <c r="M92" s="9"/>
      <c r="N92" s="12">
        <f>L92/K92</f>
        <v>3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  <c r="T92" s="27"/>
      <c r="U92" s="27"/>
      <c r="V92" s="27"/>
      <c r="W92" s="27"/>
      <c r="X92" s="172"/>
      <c r="Y92" s="181"/>
    </row>
    <row r="93" spans="1:25">
      <c r="A93" s="120" t="s">
        <v>141</v>
      </c>
      <c r="B93" s="8" t="s">
        <v>200</v>
      </c>
      <c r="C93" s="9"/>
      <c r="D93" s="8" t="s">
        <v>104</v>
      </c>
      <c r="E93" s="14" t="s">
        <v>99</v>
      </c>
      <c r="F93" s="24">
        <v>2</v>
      </c>
      <c r="G93" s="11"/>
      <c r="H93" s="9" t="s">
        <v>36</v>
      </c>
      <c r="I93" s="9">
        <v>28</v>
      </c>
      <c r="J93" s="9">
        <v>36</v>
      </c>
      <c r="K93" s="9">
        <f>J93-I93+1</f>
        <v>9</v>
      </c>
      <c r="L93" s="9"/>
      <c r="M93" s="9">
        <v>45</v>
      </c>
      <c r="N93" s="12">
        <f>L93/K93</f>
        <v>0</v>
      </c>
      <c r="O93" s="13">
        <f>M93/6</f>
        <v>7.5</v>
      </c>
      <c r="P93" s="14"/>
      <c r="Q93" s="15">
        <f>IF(K93=0,0,L93)</f>
        <v>0</v>
      </c>
      <c r="R93" s="16">
        <f>IF(K93=0,0,M93/1.5)</f>
        <v>30</v>
      </c>
      <c r="S93" s="13">
        <f>P93+Q93+R93</f>
        <v>30</v>
      </c>
      <c r="T93" s="27"/>
      <c r="U93" s="27"/>
      <c r="V93" s="27"/>
      <c r="W93" s="27"/>
      <c r="X93" s="172"/>
      <c r="Y93" s="181"/>
    </row>
    <row r="94" spans="1:25">
      <c r="A94" s="120"/>
      <c r="B94" s="8" t="s">
        <v>228</v>
      </c>
      <c r="C94" s="9"/>
      <c r="D94" s="8" t="s">
        <v>146</v>
      </c>
      <c r="E94" s="14" t="s">
        <v>55</v>
      </c>
      <c r="F94" s="24">
        <v>5</v>
      </c>
      <c r="G94" s="11" t="s">
        <v>83</v>
      </c>
      <c r="H94" s="9"/>
      <c r="I94" s="9">
        <v>28</v>
      </c>
      <c r="J94" s="9">
        <v>37</v>
      </c>
      <c r="K94" s="9">
        <f>J94-I94+1</f>
        <v>10</v>
      </c>
      <c r="L94" s="9">
        <v>30</v>
      </c>
      <c r="M94" s="9"/>
      <c r="N94" s="12">
        <f>L94/K94</f>
        <v>3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3">
        <f>P94+Q94+R94</f>
        <v>30</v>
      </c>
      <c r="T94" s="27"/>
      <c r="U94" s="27"/>
      <c r="V94" s="27"/>
      <c r="W94" s="27"/>
      <c r="X94" s="172"/>
      <c r="Y94" s="181"/>
    </row>
    <row r="95" spans="1:25" s="104" customFormat="1" ht="15.75" thickBot="1">
      <c r="A95" s="198" t="s">
        <v>140</v>
      </c>
      <c r="B95" s="194" t="s">
        <v>228</v>
      </c>
      <c r="C95" s="203"/>
      <c r="D95" s="194" t="s">
        <v>31</v>
      </c>
      <c r="E95" s="209" t="s">
        <v>230</v>
      </c>
      <c r="F95" s="211">
        <v>6</v>
      </c>
      <c r="G95" s="212"/>
      <c r="H95" s="203" t="s">
        <v>170</v>
      </c>
      <c r="I95" s="203">
        <v>38</v>
      </c>
      <c r="J95" s="203">
        <v>42</v>
      </c>
      <c r="K95" s="203">
        <f>J95-I95+1</f>
        <v>5</v>
      </c>
      <c r="L95" s="203"/>
      <c r="M95" s="203">
        <v>60</v>
      </c>
      <c r="N95" s="217">
        <f>L95/K95</f>
        <v>0</v>
      </c>
      <c r="O95" s="220">
        <f>M95/6</f>
        <v>10</v>
      </c>
      <c r="P95" s="209"/>
      <c r="Q95" s="223">
        <f>IF(K95=0,0,L95)</f>
        <v>0</v>
      </c>
      <c r="R95" s="226">
        <f>IF(K95=0,0,M95/1.5)</f>
        <v>40</v>
      </c>
      <c r="S95" s="220">
        <f>P95+Q95+R95</f>
        <v>40</v>
      </c>
      <c r="T95" s="229"/>
      <c r="U95" s="229"/>
      <c r="V95" s="229"/>
      <c r="W95" s="229"/>
      <c r="X95" s="233"/>
      <c r="Y95" s="237"/>
    </row>
    <row r="96" spans="1:25">
      <c r="A96" s="109" t="s">
        <v>141</v>
      </c>
      <c r="B96" s="110" t="s">
        <v>228</v>
      </c>
      <c r="C96" s="111"/>
      <c r="D96" s="110" t="s">
        <v>104</v>
      </c>
      <c r="E96" s="112" t="s">
        <v>229</v>
      </c>
      <c r="F96" s="113">
        <v>6</v>
      </c>
      <c r="G96" s="114"/>
      <c r="H96" s="111" t="s">
        <v>36</v>
      </c>
      <c r="I96" s="111">
        <v>28</v>
      </c>
      <c r="J96" s="111">
        <v>37</v>
      </c>
      <c r="K96" s="111">
        <f>J96-I96+1</f>
        <v>10</v>
      </c>
      <c r="L96" s="111"/>
      <c r="M96" s="111">
        <v>60</v>
      </c>
      <c r="N96" s="115">
        <f>L96/K96</f>
        <v>0</v>
      </c>
      <c r="O96" s="116">
        <f>M96/6</f>
        <v>10</v>
      </c>
      <c r="P96" s="112"/>
      <c r="Q96" s="117">
        <f>IF(K96=0,0,L96)</f>
        <v>0</v>
      </c>
      <c r="R96" s="118">
        <f>IF(K96=0,0,M96/1.5)</f>
        <v>40</v>
      </c>
      <c r="S96" s="116">
        <f>P96+Q96+R96</f>
        <v>40</v>
      </c>
      <c r="T96" s="119"/>
      <c r="U96" s="119"/>
      <c r="V96" s="119"/>
      <c r="W96" s="119"/>
      <c r="X96" s="171"/>
      <c r="Y96" s="180"/>
    </row>
    <row r="97" spans="1:25">
      <c r="A97" s="120"/>
      <c r="B97" s="8" t="s">
        <v>207</v>
      </c>
      <c r="C97" s="9"/>
      <c r="D97" s="8" t="s">
        <v>26</v>
      </c>
      <c r="E97" s="14" t="s">
        <v>143</v>
      </c>
      <c r="F97" s="24">
        <v>2</v>
      </c>
      <c r="G97" s="11" t="s">
        <v>144</v>
      </c>
      <c r="H97" s="9"/>
      <c r="I97" s="9">
        <v>28</v>
      </c>
      <c r="J97" s="9">
        <v>37</v>
      </c>
      <c r="K97" s="9">
        <f>J97-I97+1</f>
        <v>10</v>
      </c>
      <c r="L97" s="9">
        <v>45</v>
      </c>
      <c r="M97" s="9"/>
      <c r="N97" s="12">
        <f>L97/K97</f>
        <v>4.5</v>
      </c>
      <c r="O97" s="13">
        <f>M97/6</f>
        <v>0</v>
      </c>
      <c r="P97" s="14"/>
      <c r="Q97" s="15">
        <f>IF(K97=0,0,L97)</f>
        <v>45</v>
      </c>
      <c r="R97" s="16">
        <f>IF(K97=0,0,M97/1.5)</f>
        <v>0</v>
      </c>
      <c r="S97" s="13">
        <f>P97+Q97+R97</f>
        <v>45</v>
      </c>
      <c r="T97" s="27"/>
      <c r="U97" s="27"/>
      <c r="V97" s="27"/>
      <c r="W97" s="27"/>
      <c r="X97" s="172"/>
      <c r="Y97" s="181"/>
    </row>
    <row r="98" spans="1:25">
      <c r="A98" s="120"/>
      <c r="B98" s="8" t="s">
        <v>207</v>
      </c>
      <c r="C98" s="9"/>
      <c r="D98" s="8" t="s">
        <v>46</v>
      </c>
      <c r="E98" s="14" t="s">
        <v>208</v>
      </c>
      <c r="F98" s="24">
        <v>2</v>
      </c>
      <c r="G98" s="11" t="s">
        <v>145</v>
      </c>
      <c r="H98" s="9"/>
      <c r="I98" s="9">
        <v>37</v>
      </c>
      <c r="J98" s="9">
        <v>42</v>
      </c>
      <c r="K98" s="9">
        <f>J98-I98+1</f>
        <v>6</v>
      </c>
      <c r="L98" s="9">
        <v>30</v>
      </c>
      <c r="M98" s="9"/>
      <c r="N98" s="12">
        <f>L98/K98</f>
        <v>5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  <c r="T98" s="27"/>
      <c r="U98" s="27"/>
      <c r="V98" s="27"/>
      <c r="W98" s="27"/>
      <c r="X98" s="172"/>
      <c r="Y98" s="181"/>
    </row>
    <row r="99" spans="1:25" s="192" customFormat="1">
      <c r="A99" s="120"/>
      <c r="B99" s="8" t="s">
        <v>209</v>
      </c>
      <c r="C99" s="9"/>
      <c r="D99" s="8" t="s">
        <v>49</v>
      </c>
      <c r="E99" s="14" t="s">
        <v>93</v>
      </c>
      <c r="F99" s="24">
        <v>2</v>
      </c>
      <c r="G99" s="11" t="s">
        <v>83</v>
      </c>
      <c r="H99" s="9"/>
      <c r="I99" s="9">
        <v>28</v>
      </c>
      <c r="J99" s="9">
        <v>37</v>
      </c>
      <c r="K99" s="9">
        <f>J99-I99+1</f>
        <v>10</v>
      </c>
      <c r="L99" s="9">
        <v>30</v>
      </c>
      <c r="M99" s="9"/>
      <c r="N99" s="12">
        <f>L99/K99</f>
        <v>3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  <c r="T99" s="27"/>
      <c r="U99" s="27"/>
      <c r="V99" s="27"/>
      <c r="W99" s="27"/>
      <c r="X99" s="172"/>
      <c r="Y99" s="181"/>
    </row>
    <row r="100" spans="1:25" s="192" customFormat="1">
      <c r="A100" s="120"/>
      <c r="B100" s="8" t="s">
        <v>209</v>
      </c>
      <c r="C100" s="9"/>
      <c r="D100" s="8" t="s">
        <v>211</v>
      </c>
      <c r="E100" s="14" t="s">
        <v>23</v>
      </c>
      <c r="F100" s="24">
        <v>2</v>
      </c>
      <c r="G100" s="11" t="s">
        <v>75</v>
      </c>
      <c r="H100" s="9"/>
      <c r="I100" s="9">
        <v>28</v>
      </c>
      <c r="J100" s="9">
        <v>37</v>
      </c>
      <c r="K100" s="9">
        <f>J100-I100+1</f>
        <v>10</v>
      </c>
      <c r="L100" s="9">
        <v>30</v>
      </c>
      <c r="M100" s="9"/>
      <c r="N100" s="12">
        <f>L100/K100</f>
        <v>3</v>
      </c>
      <c r="O100" s="13">
        <f>M100/6</f>
        <v>0</v>
      </c>
      <c r="P100" s="14"/>
      <c r="Q100" s="15">
        <f>IF(K100=0,0,L100)</f>
        <v>30</v>
      </c>
      <c r="R100" s="16">
        <f>IF(K100=0,0,M100/1.5)</f>
        <v>0</v>
      </c>
      <c r="S100" s="13">
        <f>P100+Q100+R100</f>
        <v>30</v>
      </c>
      <c r="T100" s="27"/>
      <c r="U100" s="27"/>
      <c r="V100" s="27"/>
      <c r="W100" s="27"/>
      <c r="X100" s="172"/>
      <c r="Y100" s="181"/>
    </row>
    <row r="101" spans="1:25" s="192" customFormat="1">
      <c r="A101" s="120" t="s">
        <v>141</v>
      </c>
      <c r="B101" s="8" t="s">
        <v>209</v>
      </c>
      <c r="C101" s="9"/>
      <c r="D101" s="8" t="s">
        <v>40</v>
      </c>
      <c r="E101" s="14" t="s">
        <v>212</v>
      </c>
      <c r="F101" s="24">
        <v>7</v>
      </c>
      <c r="G101" s="11"/>
      <c r="H101" s="11" t="s">
        <v>36</v>
      </c>
      <c r="I101" s="9">
        <v>28</v>
      </c>
      <c r="J101" s="9">
        <v>37</v>
      </c>
      <c r="K101" s="9">
        <f>J101-I101+1</f>
        <v>10</v>
      </c>
      <c r="L101" s="9"/>
      <c r="M101" s="9">
        <v>60</v>
      </c>
      <c r="N101" s="12">
        <f>L101/K101</f>
        <v>0</v>
      </c>
      <c r="O101" s="13">
        <f>M101/6</f>
        <v>10</v>
      </c>
      <c r="P101" s="14"/>
      <c r="Q101" s="15">
        <f>IF(K101=0,0,L101)</f>
        <v>0</v>
      </c>
      <c r="R101" s="16">
        <f>IF(K101=0,0,M101/1.5)</f>
        <v>40</v>
      </c>
      <c r="S101" s="13">
        <f>P101+Q101+R101</f>
        <v>40</v>
      </c>
      <c r="T101" s="27"/>
      <c r="U101" s="27"/>
      <c r="V101" s="27"/>
      <c r="W101" s="27"/>
      <c r="X101" s="172"/>
      <c r="Y101" s="181"/>
    </row>
    <row r="102" spans="1:25" s="192" customFormat="1">
      <c r="A102" s="120" t="s">
        <v>140</v>
      </c>
      <c r="B102" s="8" t="s">
        <v>209</v>
      </c>
      <c r="C102" s="9"/>
      <c r="D102" s="8" t="s">
        <v>44</v>
      </c>
      <c r="E102" s="14" t="s">
        <v>213</v>
      </c>
      <c r="F102" s="24"/>
      <c r="G102" s="98"/>
      <c r="H102" s="11" t="s">
        <v>170</v>
      </c>
      <c r="I102" s="9">
        <v>28</v>
      </c>
      <c r="J102" s="9">
        <v>32</v>
      </c>
      <c r="K102" s="9">
        <f>J102-I102+1</f>
        <v>5</v>
      </c>
      <c r="L102" s="9"/>
      <c r="M102" s="9">
        <v>120</v>
      </c>
      <c r="N102" s="12">
        <f>L102/K102</f>
        <v>0</v>
      </c>
      <c r="O102" s="13">
        <f>M102/6</f>
        <v>20</v>
      </c>
      <c r="P102" s="14"/>
      <c r="Q102" s="15">
        <f>IF(K102=0,0,L102)</f>
        <v>0</v>
      </c>
      <c r="R102" s="16">
        <f>IF(K102=0,0,M102/1.5)</f>
        <v>80</v>
      </c>
      <c r="S102" s="13">
        <f>P102+Q102+R102</f>
        <v>80</v>
      </c>
      <c r="T102" s="27"/>
      <c r="U102" s="27"/>
      <c r="V102" s="27"/>
      <c r="W102" s="27"/>
      <c r="X102" s="172"/>
      <c r="Y102" s="181"/>
    </row>
    <row r="103" spans="1:25" s="192" customFormat="1">
      <c r="A103" s="120"/>
      <c r="B103" s="8" t="s">
        <v>210</v>
      </c>
      <c r="C103" s="9"/>
      <c r="D103" s="8" t="s">
        <v>49</v>
      </c>
      <c r="E103" s="14" t="s">
        <v>93</v>
      </c>
      <c r="F103" s="24">
        <v>2</v>
      </c>
      <c r="G103" s="11" t="s">
        <v>75</v>
      </c>
      <c r="H103" s="9"/>
      <c r="I103" s="9">
        <v>28</v>
      </c>
      <c r="J103" s="9">
        <v>37</v>
      </c>
      <c r="K103" s="9">
        <f>J103-I103+1</f>
        <v>10</v>
      </c>
      <c r="L103" s="9">
        <v>30</v>
      </c>
      <c r="M103" s="9"/>
      <c r="N103" s="12">
        <f>L103/K103</f>
        <v>3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  <c r="T103" s="27"/>
      <c r="U103" s="27"/>
      <c r="V103" s="27"/>
      <c r="W103" s="27"/>
      <c r="X103" s="172"/>
      <c r="Y103" s="181"/>
    </row>
    <row r="104" spans="1:25" s="104" customFormat="1" ht="15.75" thickBot="1">
      <c r="A104" s="198"/>
      <c r="B104" s="194" t="s">
        <v>210</v>
      </c>
      <c r="C104" s="203"/>
      <c r="D104" s="194" t="s">
        <v>211</v>
      </c>
      <c r="E104" s="209" t="s">
        <v>23</v>
      </c>
      <c r="F104" s="211">
        <v>2</v>
      </c>
      <c r="G104" s="212" t="s">
        <v>83</v>
      </c>
      <c r="H104" s="203"/>
      <c r="I104" s="203">
        <v>28</v>
      </c>
      <c r="J104" s="203">
        <v>37</v>
      </c>
      <c r="K104" s="203">
        <f>J104-I104+1</f>
        <v>10</v>
      </c>
      <c r="L104" s="203">
        <v>30</v>
      </c>
      <c r="M104" s="203"/>
      <c r="N104" s="217">
        <f>L104/K104</f>
        <v>3</v>
      </c>
      <c r="O104" s="220">
        <f>M104/6</f>
        <v>0</v>
      </c>
      <c r="P104" s="209"/>
      <c r="Q104" s="223">
        <f>IF(K104=0,0,L104)</f>
        <v>30</v>
      </c>
      <c r="R104" s="226">
        <f>IF(K104=0,0,M104/1.5)</f>
        <v>0</v>
      </c>
      <c r="S104" s="220">
        <f>P104+Q104+R104</f>
        <v>30</v>
      </c>
      <c r="T104" s="229"/>
      <c r="U104" s="229"/>
      <c r="V104" s="229"/>
      <c r="W104" s="229"/>
      <c r="X104" s="233"/>
      <c r="Y104" s="237"/>
    </row>
    <row r="105" spans="1:25">
      <c r="A105" s="109" t="s">
        <v>140</v>
      </c>
      <c r="B105" s="110" t="s">
        <v>210</v>
      </c>
      <c r="C105" s="111"/>
      <c r="D105" s="110" t="s">
        <v>30</v>
      </c>
      <c r="E105" s="112" t="s">
        <v>213</v>
      </c>
      <c r="F105" s="113">
        <v>5</v>
      </c>
      <c r="G105" s="114"/>
      <c r="H105" s="111" t="s">
        <v>170</v>
      </c>
      <c r="I105" s="111">
        <v>28</v>
      </c>
      <c r="J105" s="111">
        <v>32</v>
      </c>
      <c r="K105" s="111">
        <f>J105-I105+1</f>
        <v>5</v>
      </c>
      <c r="L105" s="111"/>
      <c r="M105" s="111">
        <v>60</v>
      </c>
      <c r="N105" s="115">
        <f>L105/K105</f>
        <v>0</v>
      </c>
      <c r="O105" s="116">
        <f>M105/6</f>
        <v>10</v>
      </c>
      <c r="P105" s="112"/>
      <c r="Q105" s="117">
        <f>IF(K105=0,0,L105)</f>
        <v>0</v>
      </c>
      <c r="R105" s="118">
        <f>IF(K105=0,0,M105/1.5)</f>
        <v>40</v>
      </c>
      <c r="S105" s="116">
        <f>P105+Q105+R105</f>
        <v>40</v>
      </c>
      <c r="T105" s="119"/>
      <c r="U105" s="119"/>
      <c r="V105" s="119"/>
      <c r="W105" s="119"/>
      <c r="X105" s="171"/>
      <c r="Y105" s="180"/>
    </row>
    <row r="106" spans="1:25">
      <c r="A106" s="120" t="s">
        <v>141</v>
      </c>
      <c r="B106" s="8" t="s">
        <v>210</v>
      </c>
      <c r="C106" s="9"/>
      <c r="D106" s="8" t="s">
        <v>104</v>
      </c>
      <c r="E106" s="14" t="s">
        <v>212</v>
      </c>
      <c r="F106" s="24">
        <v>3</v>
      </c>
      <c r="G106" s="11"/>
      <c r="H106" s="9" t="s">
        <v>37</v>
      </c>
      <c r="I106" s="9">
        <v>28</v>
      </c>
      <c r="J106" s="9">
        <v>37</v>
      </c>
      <c r="K106" s="9">
        <f>J106-I106+1</f>
        <v>10</v>
      </c>
      <c r="L106" s="9"/>
      <c r="M106" s="9">
        <v>60</v>
      </c>
      <c r="N106" s="12">
        <f>L106/K106</f>
        <v>0</v>
      </c>
      <c r="O106" s="13"/>
      <c r="P106" s="14"/>
      <c r="Q106" s="15">
        <f>IF(K106=0,0,L106)</f>
        <v>0</v>
      </c>
      <c r="R106" s="16">
        <f>IF(K106=0,0,M106/1.5)</f>
        <v>40</v>
      </c>
      <c r="S106" s="13">
        <f>P106+Q106+R106</f>
        <v>40</v>
      </c>
      <c r="T106" s="27"/>
      <c r="U106" s="27"/>
      <c r="V106" s="27"/>
      <c r="W106" s="27"/>
      <c r="X106" s="172"/>
      <c r="Y106" s="181"/>
    </row>
    <row r="107" spans="1:25">
      <c r="A107" s="120" t="s">
        <v>148</v>
      </c>
      <c r="B107" s="8" t="s">
        <v>195</v>
      </c>
      <c r="C107" s="9"/>
      <c r="D107" s="8" t="s">
        <v>49</v>
      </c>
      <c r="E107" s="14" t="s">
        <v>97</v>
      </c>
      <c r="F107" s="24">
        <v>6</v>
      </c>
      <c r="G107" s="11" t="s">
        <v>145</v>
      </c>
      <c r="H107" s="9"/>
      <c r="I107" s="9">
        <v>28</v>
      </c>
      <c r="J107" s="9">
        <v>42</v>
      </c>
      <c r="K107" s="9">
        <f>J107-I107+1</f>
        <v>15</v>
      </c>
      <c r="L107" s="9">
        <v>10</v>
      </c>
      <c r="M107" s="9"/>
      <c r="N107" s="12">
        <f>L107/K107</f>
        <v>0.66666666666666663</v>
      </c>
      <c r="O107" s="13">
        <f>M107/6</f>
        <v>0</v>
      </c>
      <c r="P107" s="14"/>
      <c r="Q107" s="15">
        <f>IF(K107=0,0,L107)</f>
        <v>10</v>
      </c>
      <c r="R107" s="16">
        <f>IF(K107=0,0,M107/1.5)</f>
        <v>0</v>
      </c>
      <c r="S107" s="13">
        <v>45</v>
      </c>
      <c r="T107" s="27"/>
      <c r="U107" s="27"/>
      <c r="V107" s="27"/>
      <c r="W107" s="27"/>
      <c r="X107" s="172"/>
      <c r="Y107" s="181"/>
    </row>
    <row r="108" spans="1:25">
      <c r="A108" s="120" t="s">
        <v>148</v>
      </c>
      <c r="B108" s="8" t="s">
        <v>236</v>
      </c>
      <c r="C108" s="9"/>
      <c r="D108" s="8" t="s">
        <v>46</v>
      </c>
      <c r="E108" s="14" t="s">
        <v>149</v>
      </c>
      <c r="F108" s="24">
        <v>5</v>
      </c>
      <c r="G108" s="11" t="s">
        <v>74</v>
      </c>
      <c r="H108" s="9"/>
      <c r="I108" s="9">
        <v>28</v>
      </c>
      <c r="J108" s="9">
        <v>42</v>
      </c>
      <c r="K108" s="9">
        <f>J108-I108+1</f>
        <v>15</v>
      </c>
      <c r="L108" s="9">
        <v>18</v>
      </c>
      <c r="M108" s="9"/>
      <c r="N108" s="12">
        <f>L108/K108</f>
        <v>1.2</v>
      </c>
      <c r="O108" s="13">
        <f>M108/6</f>
        <v>0</v>
      </c>
      <c r="P108" s="14"/>
      <c r="Q108" s="15">
        <f>IF(K108=0,0,L108)</f>
        <v>18</v>
      </c>
      <c r="R108" s="16">
        <f>IF(K108=0,0,M108/1.5)</f>
        <v>0</v>
      </c>
      <c r="S108" s="13">
        <v>30</v>
      </c>
      <c r="T108" s="27"/>
      <c r="U108" s="27"/>
      <c r="V108" s="27"/>
      <c r="W108" s="27"/>
      <c r="X108" s="172"/>
      <c r="Y108" s="181"/>
    </row>
    <row r="109" spans="1:25">
      <c r="A109" s="120" t="s">
        <v>148</v>
      </c>
      <c r="B109" s="8" t="s">
        <v>236</v>
      </c>
      <c r="C109" s="9"/>
      <c r="D109" s="8" t="s">
        <v>40</v>
      </c>
      <c r="E109" s="14" t="s">
        <v>84</v>
      </c>
      <c r="F109" s="24">
        <v>5</v>
      </c>
      <c r="G109" s="11" t="s">
        <v>164</v>
      </c>
      <c r="H109" s="9"/>
      <c r="I109" s="9">
        <v>28</v>
      </c>
      <c r="J109" s="9">
        <v>42</v>
      </c>
      <c r="K109" s="9">
        <f>J109-I109+1</f>
        <v>15</v>
      </c>
      <c r="L109" s="9">
        <v>45</v>
      </c>
      <c r="M109" s="9"/>
      <c r="N109" s="12">
        <f>L109/K109</f>
        <v>3</v>
      </c>
      <c r="O109" s="13">
        <f>M109/6</f>
        <v>0</v>
      </c>
      <c r="P109" s="14"/>
      <c r="Q109" s="15">
        <f>IF(K109=0,0,L109)</f>
        <v>45</v>
      </c>
      <c r="R109" s="16">
        <f>IF(K109=0,0,M109/1.5)</f>
        <v>0</v>
      </c>
      <c r="S109" s="13">
        <f>P109+Q109+R109</f>
        <v>45</v>
      </c>
      <c r="T109" s="27"/>
      <c r="U109" s="27"/>
      <c r="V109" s="27"/>
      <c r="W109" s="27"/>
      <c r="X109" s="172"/>
      <c r="Y109" s="181"/>
    </row>
    <row r="110" spans="1:25" s="104" customFormat="1" ht="15.75" thickBot="1">
      <c r="A110" s="198" t="s">
        <v>148</v>
      </c>
      <c r="B110" s="194" t="s">
        <v>236</v>
      </c>
      <c r="C110" s="203"/>
      <c r="D110" s="194" t="s">
        <v>10</v>
      </c>
      <c r="E110" s="209" t="s">
        <v>110</v>
      </c>
      <c r="F110" s="211">
        <v>3</v>
      </c>
      <c r="G110" s="212" t="s">
        <v>95</v>
      </c>
      <c r="H110" s="203"/>
      <c r="I110" s="203">
        <v>33</v>
      </c>
      <c r="J110" s="203">
        <v>41</v>
      </c>
      <c r="K110" s="203">
        <f>J110-I110+1</f>
        <v>9</v>
      </c>
      <c r="L110" s="203">
        <v>45</v>
      </c>
      <c r="M110" s="203"/>
      <c r="N110" s="217">
        <f>L110/K110</f>
        <v>5</v>
      </c>
      <c r="O110" s="220">
        <f>M110/6</f>
        <v>0</v>
      </c>
      <c r="P110" s="209"/>
      <c r="Q110" s="223">
        <f>IF(K110=0,0,L110)</f>
        <v>45</v>
      </c>
      <c r="R110" s="226">
        <f>IF(K110=0,0,M110/1.5)</f>
        <v>0</v>
      </c>
      <c r="S110" s="220">
        <f>P110+Q110+R110</f>
        <v>45</v>
      </c>
      <c r="T110" s="229"/>
      <c r="U110" s="229"/>
      <c r="V110" s="229"/>
      <c r="W110" s="229"/>
      <c r="X110" s="233"/>
      <c r="Y110" s="237"/>
    </row>
    <row r="111" spans="1:25">
      <c r="A111" s="109" t="s">
        <v>148</v>
      </c>
      <c r="B111" s="110" t="s">
        <v>236</v>
      </c>
      <c r="C111" s="111"/>
      <c r="D111" s="110" t="s">
        <v>31</v>
      </c>
      <c r="E111" s="112" t="s">
        <v>162</v>
      </c>
      <c r="F111" s="113">
        <v>4</v>
      </c>
      <c r="G111" s="114" t="s">
        <v>82</v>
      </c>
      <c r="H111" s="111"/>
      <c r="I111" s="111">
        <v>33</v>
      </c>
      <c r="J111" s="111">
        <v>43</v>
      </c>
      <c r="K111" s="111">
        <f>J111-I111+1</f>
        <v>11</v>
      </c>
      <c r="L111" s="111">
        <v>45</v>
      </c>
      <c r="M111" s="111"/>
      <c r="N111" s="115">
        <f>L111/K111</f>
        <v>4.0909090909090908</v>
      </c>
      <c r="O111" s="116">
        <f>M111/6</f>
        <v>0</v>
      </c>
      <c r="P111" s="112"/>
      <c r="Q111" s="117">
        <f>IF(K111=0,0,L111)</f>
        <v>45</v>
      </c>
      <c r="R111" s="118">
        <f>IF(K111=0,0,M111/1.5)</f>
        <v>0</v>
      </c>
      <c r="S111" s="116">
        <f>P111+Q111+R111</f>
        <v>45</v>
      </c>
      <c r="T111" s="119"/>
      <c r="U111" s="119"/>
      <c r="V111" s="119"/>
      <c r="W111" s="119"/>
      <c r="X111" s="171"/>
      <c r="Y111" s="180"/>
    </row>
    <row r="112" spans="1:25">
      <c r="A112" s="120" t="s">
        <v>140</v>
      </c>
      <c r="B112" s="8" t="s">
        <v>236</v>
      </c>
      <c r="C112" s="9"/>
      <c r="D112" s="8" t="s">
        <v>44</v>
      </c>
      <c r="E112" s="14" t="s">
        <v>199</v>
      </c>
      <c r="F112" s="24">
        <v>7</v>
      </c>
      <c r="G112" s="11"/>
      <c r="H112" s="9" t="s">
        <v>37</v>
      </c>
      <c r="I112" s="9">
        <v>28</v>
      </c>
      <c r="J112" s="9">
        <v>37</v>
      </c>
      <c r="K112" s="9">
        <f>J112-I112+1</f>
        <v>10</v>
      </c>
      <c r="L112" s="9"/>
      <c r="M112" s="9">
        <v>120</v>
      </c>
      <c r="N112" s="12">
        <f>L112/K112</f>
        <v>0</v>
      </c>
      <c r="O112" s="13">
        <f>M112/6</f>
        <v>20</v>
      </c>
      <c r="P112" s="14"/>
      <c r="Q112" s="15">
        <f>IF(K112=0,0,L112)</f>
        <v>0</v>
      </c>
      <c r="R112" s="16">
        <f>IF(K112=0,0,M112/1.5)</f>
        <v>80</v>
      </c>
      <c r="S112" s="13">
        <f>P112+Q112+R112</f>
        <v>80</v>
      </c>
      <c r="T112" s="27"/>
      <c r="U112" s="27"/>
      <c r="V112" s="27"/>
      <c r="W112" s="27"/>
      <c r="X112" s="172"/>
      <c r="Y112" s="181"/>
    </row>
    <row r="113" spans="1:25">
      <c r="A113" s="120" t="s">
        <v>197</v>
      </c>
      <c r="B113" s="8" t="s">
        <v>236</v>
      </c>
      <c r="C113" s="9"/>
      <c r="D113" s="8" t="s">
        <v>39</v>
      </c>
      <c r="E113" s="14" t="s">
        <v>198</v>
      </c>
      <c r="F113" s="24" t="s">
        <v>72</v>
      </c>
      <c r="G113" s="11"/>
      <c r="H113" s="9" t="s">
        <v>37</v>
      </c>
      <c r="I113" s="9">
        <v>28</v>
      </c>
      <c r="J113" s="9">
        <v>32</v>
      </c>
      <c r="K113" s="9">
        <f>J113-I113+1</f>
        <v>5</v>
      </c>
      <c r="L113" s="9"/>
      <c r="M113" s="9">
        <v>60</v>
      </c>
      <c r="N113" s="12">
        <f>L113/K113</f>
        <v>0</v>
      </c>
      <c r="O113" s="13">
        <f>M113/6</f>
        <v>10</v>
      </c>
      <c r="P113" s="14"/>
      <c r="Q113" s="15">
        <f>IF(K113=0,0,L113)</f>
        <v>0</v>
      </c>
      <c r="R113" s="16">
        <f>IF(K113=0,0,M113/1.5)</f>
        <v>40</v>
      </c>
      <c r="S113" s="13">
        <f>P113+Q113+R113</f>
        <v>40</v>
      </c>
      <c r="T113" s="27"/>
      <c r="U113" s="27"/>
      <c r="V113" s="27"/>
      <c r="W113" s="27"/>
      <c r="X113" s="172"/>
      <c r="Y113" s="181"/>
    </row>
    <row r="114" spans="1:25">
      <c r="A114" s="120" t="s">
        <v>148</v>
      </c>
      <c r="B114" s="8" t="s">
        <v>236</v>
      </c>
      <c r="C114" s="9"/>
      <c r="D114" s="8" t="s">
        <v>29</v>
      </c>
      <c r="E114" s="14" t="s">
        <v>196</v>
      </c>
      <c r="F114" s="24">
        <v>2</v>
      </c>
      <c r="G114" s="11" t="s">
        <v>95</v>
      </c>
      <c r="H114" s="9"/>
      <c r="I114" s="9">
        <v>28</v>
      </c>
      <c r="J114" s="9">
        <v>36</v>
      </c>
      <c r="K114" s="9">
        <f>J114-I114+1</f>
        <v>9</v>
      </c>
      <c r="L114" s="9">
        <v>45</v>
      </c>
      <c r="M114" s="9"/>
      <c r="N114" s="12">
        <f>L114/K114</f>
        <v>5</v>
      </c>
      <c r="O114" s="13">
        <f>M114/6</f>
        <v>0</v>
      </c>
      <c r="P114" s="14"/>
      <c r="Q114" s="15">
        <f>IF(K114=0,0,L114)</f>
        <v>45</v>
      </c>
      <c r="R114" s="16">
        <f>IF(K114=0,0,M114/1.5)</f>
        <v>0</v>
      </c>
      <c r="S114" s="13">
        <f>P114+Q114+R114</f>
        <v>45</v>
      </c>
      <c r="T114" s="27"/>
      <c r="U114" s="27"/>
      <c r="V114" s="27"/>
      <c r="W114" s="27"/>
      <c r="X114" s="172"/>
      <c r="Y114" s="181"/>
    </row>
    <row r="115" spans="1:25">
      <c r="A115" s="120" t="s">
        <v>197</v>
      </c>
      <c r="B115" s="8" t="s">
        <v>236</v>
      </c>
      <c r="C115" s="9"/>
      <c r="D115" s="8" t="s">
        <v>29</v>
      </c>
      <c r="E115" s="14" t="s">
        <v>198</v>
      </c>
      <c r="F115" s="24" t="s">
        <v>72</v>
      </c>
      <c r="G115" s="11"/>
      <c r="H115" s="9" t="s">
        <v>36</v>
      </c>
      <c r="I115" s="9">
        <v>28</v>
      </c>
      <c r="J115" s="9">
        <v>32</v>
      </c>
      <c r="K115" s="9">
        <f>J115-I115+1</f>
        <v>5</v>
      </c>
      <c r="L115" s="9"/>
      <c r="M115" s="9">
        <v>60</v>
      </c>
      <c r="N115" s="12">
        <f>L115/K115</f>
        <v>0</v>
      </c>
      <c r="O115" s="13">
        <f>M115/6</f>
        <v>10</v>
      </c>
      <c r="P115" s="14"/>
      <c r="Q115" s="15">
        <f>IF(K115=0,0,L115)</f>
        <v>0</v>
      </c>
      <c r="R115" s="16">
        <f>IF(K115=0,0,M115/1.5)</f>
        <v>40</v>
      </c>
      <c r="S115" s="13">
        <f>P115+Q115+R115</f>
        <v>40</v>
      </c>
      <c r="T115" s="27"/>
      <c r="U115" s="27"/>
      <c r="V115" s="27"/>
      <c r="W115" s="27"/>
      <c r="X115" s="172"/>
      <c r="Y115" s="181"/>
    </row>
    <row r="116" spans="1:25">
      <c r="A116" s="120" t="s">
        <v>167</v>
      </c>
      <c r="B116" s="8" t="s">
        <v>224</v>
      </c>
      <c r="C116" s="9"/>
      <c r="D116" s="8" t="s">
        <v>45</v>
      </c>
      <c r="E116" s="14" t="s">
        <v>9</v>
      </c>
      <c r="F116" s="24">
        <v>6</v>
      </c>
      <c r="G116" s="11" t="s">
        <v>168</v>
      </c>
      <c r="H116" s="9"/>
      <c r="I116" s="9">
        <v>37</v>
      </c>
      <c r="J116" s="9">
        <v>42</v>
      </c>
      <c r="K116" s="9">
        <f>J116-I116+1</f>
        <v>6</v>
      </c>
      <c r="L116" s="9">
        <v>30</v>
      </c>
      <c r="M116" s="9"/>
      <c r="N116" s="12">
        <f>L116/K116</f>
        <v>5</v>
      </c>
      <c r="O116" s="13">
        <f>M116/6</f>
        <v>0</v>
      </c>
      <c r="P116" s="14"/>
      <c r="Q116" s="15">
        <f>IF(K116=0,0,L116)</f>
        <v>30</v>
      </c>
      <c r="R116" s="16">
        <f>IF(K116=0,0,M116/1.5)</f>
        <v>0</v>
      </c>
      <c r="S116" s="13">
        <f>P116+Q116+R116</f>
        <v>30</v>
      </c>
      <c r="T116" s="27"/>
      <c r="U116" s="27"/>
      <c r="V116" s="27"/>
      <c r="W116" s="27"/>
      <c r="X116" s="172"/>
      <c r="Y116" s="181"/>
    </row>
    <row r="117" spans="1:25">
      <c r="A117" s="120"/>
      <c r="B117" s="8" t="s">
        <v>224</v>
      </c>
      <c r="C117" s="9"/>
      <c r="D117" s="8" t="s">
        <v>49</v>
      </c>
      <c r="E117" s="14" t="s">
        <v>97</v>
      </c>
      <c r="F117" s="24">
        <v>4</v>
      </c>
      <c r="G117" s="11" t="s">
        <v>75</v>
      </c>
      <c r="H117" s="9"/>
      <c r="I117" s="9">
        <v>37</v>
      </c>
      <c r="J117" s="9">
        <v>42</v>
      </c>
      <c r="K117" s="9">
        <f>J117-I117+1</f>
        <v>6</v>
      </c>
      <c r="L117" s="9">
        <v>30</v>
      </c>
      <c r="M117" s="9"/>
      <c r="N117" s="12">
        <f>L117/K117</f>
        <v>5</v>
      </c>
      <c r="O117" s="13">
        <f>M117/6</f>
        <v>0</v>
      </c>
      <c r="P117" s="14"/>
      <c r="Q117" s="15">
        <f>IF(K117=0,0,L117)</f>
        <v>30</v>
      </c>
      <c r="R117" s="16">
        <f>IF(K117=0,0,M117/1.5)</f>
        <v>0</v>
      </c>
      <c r="S117" s="13">
        <f>P117+Q117+R117</f>
        <v>30</v>
      </c>
      <c r="T117" s="27"/>
      <c r="U117" s="27"/>
      <c r="V117" s="27"/>
      <c r="W117" s="27"/>
      <c r="X117" s="172"/>
      <c r="Y117" s="181"/>
    </row>
    <row r="118" spans="1:25" s="104" customFormat="1" ht="15.75" thickBot="1">
      <c r="A118" s="198"/>
      <c r="B118" s="194" t="s">
        <v>224</v>
      </c>
      <c r="C118" s="203"/>
      <c r="D118" s="194" t="s">
        <v>147</v>
      </c>
      <c r="E118" s="209" t="s">
        <v>143</v>
      </c>
      <c r="F118" s="211">
        <v>7</v>
      </c>
      <c r="G118" s="212" t="s">
        <v>180</v>
      </c>
      <c r="H118" s="203"/>
      <c r="I118" s="203">
        <v>36</v>
      </c>
      <c r="J118" s="203">
        <v>43</v>
      </c>
      <c r="K118" s="203">
        <f>J118-I118+1</f>
        <v>8</v>
      </c>
      <c r="L118" s="203">
        <v>45</v>
      </c>
      <c r="M118" s="203"/>
      <c r="N118" s="217">
        <f>L118/K118</f>
        <v>5.625</v>
      </c>
      <c r="O118" s="220">
        <f>M118/6</f>
        <v>0</v>
      </c>
      <c r="P118" s="209"/>
      <c r="Q118" s="223">
        <f>IF(K118=0,0,L118)</f>
        <v>45</v>
      </c>
      <c r="R118" s="226">
        <f>IF(K118=0,0,M118/1.5)</f>
        <v>0</v>
      </c>
      <c r="S118" s="220">
        <f>P118+Q118+R118</f>
        <v>45</v>
      </c>
      <c r="T118" s="229"/>
      <c r="U118" s="229"/>
      <c r="V118" s="229"/>
      <c r="W118" s="229"/>
      <c r="X118" s="233"/>
      <c r="Y118" s="237"/>
    </row>
    <row r="119" spans="1:25">
      <c r="A119" s="109"/>
      <c r="B119" s="110" t="s">
        <v>224</v>
      </c>
      <c r="C119" s="111"/>
      <c r="D119" s="110" t="s">
        <v>31</v>
      </c>
      <c r="E119" s="112" t="s">
        <v>162</v>
      </c>
      <c r="F119" s="113">
        <v>7</v>
      </c>
      <c r="G119" s="114" t="s">
        <v>82</v>
      </c>
      <c r="H119" s="111"/>
      <c r="I119" s="111">
        <v>28</v>
      </c>
      <c r="J119" s="111">
        <v>35</v>
      </c>
      <c r="K119" s="111">
        <f>J119-I119+1</f>
        <v>8</v>
      </c>
      <c r="L119" s="111">
        <v>30</v>
      </c>
      <c r="M119" s="111"/>
      <c r="N119" s="115">
        <f>L119/K119</f>
        <v>3.75</v>
      </c>
      <c r="O119" s="116"/>
      <c r="P119" s="112"/>
      <c r="Q119" s="117">
        <f>IF(K119=0,0,L119)</f>
        <v>30</v>
      </c>
      <c r="R119" s="118">
        <f>IF(K119=0,0,M119/1.5)</f>
        <v>0</v>
      </c>
      <c r="S119" s="116">
        <f>P119+Q119+R119</f>
        <v>30</v>
      </c>
      <c r="T119" s="119"/>
      <c r="U119" s="119"/>
      <c r="V119" s="119"/>
      <c r="W119" s="119"/>
      <c r="X119" s="171"/>
      <c r="Y119" s="180"/>
    </row>
    <row r="120" spans="1:25">
      <c r="A120" s="120"/>
      <c r="B120" s="8" t="s">
        <v>224</v>
      </c>
      <c r="C120" s="9"/>
      <c r="D120" s="8" t="s">
        <v>39</v>
      </c>
      <c r="E120" s="14" t="s">
        <v>113</v>
      </c>
      <c r="F120" s="24">
        <v>6</v>
      </c>
      <c r="G120" s="11" t="s">
        <v>168</v>
      </c>
      <c r="H120" s="9"/>
      <c r="I120" s="9">
        <v>28</v>
      </c>
      <c r="J120" s="9">
        <v>36</v>
      </c>
      <c r="K120" s="9">
        <f>J120-I120+1</f>
        <v>9</v>
      </c>
      <c r="L120" s="9">
        <v>45</v>
      </c>
      <c r="M120" s="9"/>
      <c r="N120" s="12">
        <f>L120/K120</f>
        <v>5</v>
      </c>
      <c r="O120" s="13">
        <f>M120/6</f>
        <v>0</v>
      </c>
      <c r="P120" s="14"/>
      <c r="Q120" s="15">
        <f>IF(K120=0,0,L120)</f>
        <v>45</v>
      </c>
      <c r="R120" s="16">
        <f>IF(K120=0,0,M120/1.5)</f>
        <v>0</v>
      </c>
      <c r="S120" s="13">
        <f>P120+Q120+R120</f>
        <v>45</v>
      </c>
      <c r="T120" s="27"/>
      <c r="U120" s="27"/>
      <c r="V120" s="27"/>
      <c r="W120" s="27"/>
      <c r="X120" s="172"/>
      <c r="Y120" s="181"/>
    </row>
  </sheetData>
  <sortState ref="A2:Y149">
    <sortCondition ref="B1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7"/>
  <sheetViews>
    <sheetView topLeftCell="A118" workbookViewId="0">
      <selection activeCell="T105" sqref="T105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02" customWidth="1"/>
    <col min="25" max="25" width="9" style="170"/>
  </cols>
  <sheetData>
    <row r="1" spans="1:25" ht="26.25" thickBot="1">
      <c r="A1" s="105" t="s">
        <v>15</v>
      </c>
      <c r="B1" s="105" t="s">
        <v>16</v>
      </c>
      <c r="C1" s="106" t="s">
        <v>0</v>
      </c>
      <c r="D1" s="105" t="s">
        <v>17</v>
      </c>
      <c r="E1" s="105" t="s">
        <v>18</v>
      </c>
      <c r="F1" s="105" t="s">
        <v>19</v>
      </c>
      <c r="G1" s="105" t="s">
        <v>20</v>
      </c>
      <c r="H1" s="106" t="s">
        <v>1</v>
      </c>
      <c r="I1" s="105" t="s">
        <v>21</v>
      </c>
      <c r="J1" s="105" t="s">
        <v>22</v>
      </c>
      <c r="K1" s="106" t="s">
        <v>2</v>
      </c>
      <c r="L1" s="105" t="s">
        <v>33</v>
      </c>
      <c r="M1" s="105" t="s">
        <v>34</v>
      </c>
      <c r="N1" s="107" t="s">
        <v>3</v>
      </c>
      <c r="O1" s="107" t="s">
        <v>4</v>
      </c>
      <c r="P1" s="106" t="s">
        <v>32</v>
      </c>
      <c r="Q1" s="105" t="s">
        <v>5</v>
      </c>
      <c r="R1" s="105" t="s">
        <v>6</v>
      </c>
      <c r="S1" s="108" t="s">
        <v>7</v>
      </c>
      <c r="T1" s="108" t="s">
        <v>231</v>
      </c>
      <c r="U1" s="108" t="s">
        <v>232</v>
      </c>
      <c r="V1" s="108" t="s">
        <v>233</v>
      </c>
      <c r="W1" s="108" t="s">
        <v>234</v>
      </c>
      <c r="X1" s="108" t="s">
        <v>161</v>
      </c>
      <c r="Y1" s="108" t="s">
        <v>235</v>
      </c>
    </row>
    <row r="2" spans="1:25">
      <c r="A2" s="109" t="s">
        <v>177</v>
      </c>
      <c r="B2" s="110" t="s">
        <v>171</v>
      </c>
      <c r="C2" s="111"/>
      <c r="D2" s="110" t="s">
        <v>41</v>
      </c>
      <c r="E2" s="112" t="s">
        <v>163</v>
      </c>
      <c r="F2" s="113" t="s">
        <v>164</v>
      </c>
      <c r="G2" s="114"/>
      <c r="H2" s="111" t="s">
        <v>170</v>
      </c>
      <c r="I2" s="111">
        <v>20</v>
      </c>
      <c r="J2" s="111">
        <v>26</v>
      </c>
      <c r="K2" s="111">
        <f t="shared" ref="K2:K7" si="0">J2-I2+1</f>
        <v>7</v>
      </c>
      <c r="L2" s="111">
        <v>0</v>
      </c>
      <c r="M2" s="111">
        <v>120</v>
      </c>
      <c r="N2" s="115">
        <f t="shared" ref="N2:N7" si="1">L2/K2</f>
        <v>0</v>
      </c>
      <c r="O2" s="116">
        <f t="shared" ref="O2:O7" si="2">M2/6</f>
        <v>20</v>
      </c>
      <c r="P2" s="112"/>
      <c r="Q2" s="117">
        <f t="shared" ref="Q2:Q7" si="3">IF(K2=0,0,L2)</f>
        <v>0</v>
      </c>
      <c r="R2" s="118">
        <f t="shared" ref="R2:R7" si="4">IF(K2=0,0,M2/1.5)</f>
        <v>80</v>
      </c>
      <c r="S2" s="116">
        <f t="shared" ref="S2:S7" si="5">P2+Q2+R2</f>
        <v>80</v>
      </c>
      <c r="T2" s="119"/>
      <c r="U2" s="119"/>
      <c r="V2" s="119"/>
      <c r="W2" s="119"/>
      <c r="X2" s="171"/>
      <c r="Y2" s="180"/>
    </row>
    <row r="3" spans="1:25">
      <c r="A3" s="120" t="s">
        <v>177</v>
      </c>
      <c r="B3" s="8" t="s">
        <v>53</v>
      </c>
      <c r="C3" s="9" t="s">
        <v>166</v>
      </c>
      <c r="D3" s="8" t="s">
        <v>41</v>
      </c>
      <c r="E3" s="14" t="s">
        <v>163</v>
      </c>
      <c r="F3" s="24" t="s">
        <v>165</v>
      </c>
      <c r="G3" s="11"/>
      <c r="H3" s="9" t="s">
        <v>170</v>
      </c>
      <c r="I3" s="9">
        <v>20</v>
      </c>
      <c r="J3" s="9">
        <v>26</v>
      </c>
      <c r="K3" s="9">
        <f t="shared" si="0"/>
        <v>7</v>
      </c>
      <c r="L3" s="9"/>
      <c r="M3" s="9">
        <v>120</v>
      </c>
      <c r="N3" s="12">
        <f t="shared" si="1"/>
        <v>0</v>
      </c>
      <c r="O3" s="13">
        <f t="shared" si="2"/>
        <v>20</v>
      </c>
      <c r="P3" s="14"/>
      <c r="Q3" s="15">
        <f t="shared" si="3"/>
        <v>0</v>
      </c>
      <c r="R3" s="16">
        <f t="shared" si="4"/>
        <v>80</v>
      </c>
      <c r="S3" s="13">
        <f t="shared" si="5"/>
        <v>80</v>
      </c>
      <c r="T3" s="27"/>
      <c r="U3" s="27"/>
      <c r="V3" s="27"/>
      <c r="W3" s="27"/>
      <c r="X3" s="172"/>
      <c r="Y3" s="181"/>
    </row>
    <row r="4" spans="1:25">
      <c r="A4" s="120" t="s">
        <v>132</v>
      </c>
      <c r="B4" s="8" t="s">
        <v>56</v>
      </c>
      <c r="C4" s="9"/>
      <c r="D4" s="10" t="s">
        <v>41</v>
      </c>
      <c r="E4" s="14" t="s">
        <v>182</v>
      </c>
      <c r="F4" s="11" t="s">
        <v>164</v>
      </c>
      <c r="G4" s="11" t="s">
        <v>83</v>
      </c>
      <c r="H4" s="9"/>
      <c r="I4" s="9">
        <v>35</v>
      </c>
      <c r="J4" s="9">
        <v>38</v>
      </c>
      <c r="K4" s="9">
        <f t="shared" si="0"/>
        <v>4</v>
      </c>
      <c r="L4" s="9">
        <v>30</v>
      </c>
      <c r="M4" s="9"/>
      <c r="N4" s="12">
        <f t="shared" si="1"/>
        <v>7.5</v>
      </c>
      <c r="O4" s="13">
        <f t="shared" si="2"/>
        <v>0</v>
      </c>
      <c r="P4" s="14"/>
      <c r="Q4" s="15">
        <f t="shared" si="3"/>
        <v>30</v>
      </c>
      <c r="R4" s="16">
        <f t="shared" si="4"/>
        <v>0</v>
      </c>
      <c r="S4" s="13">
        <f t="shared" si="5"/>
        <v>30</v>
      </c>
      <c r="T4" s="26"/>
      <c r="U4" s="26"/>
      <c r="V4" s="26"/>
      <c r="W4" s="26"/>
      <c r="X4" s="172"/>
      <c r="Y4" s="181"/>
    </row>
    <row r="5" spans="1:25">
      <c r="A5" s="120" t="s">
        <v>133</v>
      </c>
      <c r="B5" s="8" t="s">
        <v>57</v>
      </c>
      <c r="C5" s="9"/>
      <c r="D5" s="10" t="s">
        <v>41</v>
      </c>
      <c r="E5" s="14" t="s">
        <v>182</v>
      </c>
      <c r="F5" s="11" t="s">
        <v>164</v>
      </c>
      <c r="G5" s="11" t="s">
        <v>75</v>
      </c>
      <c r="H5" s="9"/>
      <c r="I5" s="9">
        <v>35</v>
      </c>
      <c r="J5" s="9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6"/>
      <c r="U5" s="26"/>
      <c r="V5" s="26"/>
      <c r="W5" s="26"/>
      <c r="X5" s="172"/>
      <c r="Y5" s="181"/>
    </row>
    <row r="6" spans="1:25">
      <c r="A6" s="120"/>
      <c r="B6" s="8" t="s">
        <v>219</v>
      </c>
      <c r="C6" s="9"/>
      <c r="D6" s="8" t="s">
        <v>41</v>
      </c>
      <c r="E6" s="14" t="s">
        <v>223</v>
      </c>
      <c r="F6" s="24">
        <v>6</v>
      </c>
      <c r="G6" s="11" t="s">
        <v>75</v>
      </c>
      <c r="H6" s="9"/>
      <c r="I6" s="9">
        <v>28</v>
      </c>
      <c r="J6" s="9">
        <v>37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f t="shared" si="3"/>
        <v>30</v>
      </c>
      <c r="R6" s="16">
        <f t="shared" si="4"/>
        <v>0</v>
      </c>
      <c r="S6" s="13">
        <f t="shared" si="5"/>
        <v>30</v>
      </c>
      <c r="T6" s="55"/>
      <c r="U6" s="55"/>
      <c r="V6" s="27"/>
      <c r="W6" s="27"/>
      <c r="X6" s="172"/>
      <c r="Y6" s="181"/>
    </row>
    <row r="7" spans="1:25">
      <c r="A7" s="121"/>
      <c r="B7" s="8" t="s">
        <v>220</v>
      </c>
      <c r="C7" s="98"/>
      <c r="D7" s="8" t="s">
        <v>41</v>
      </c>
      <c r="E7" s="14" t="s">
        <v>223</v>
      </c>
      <c r="F7" s="9">
        <v>6</v>
      </c>
      <c r="G7" s="11" t="s">
        <v>83</v>
      </c>
      <c r="H7" s="98"/>
      <c r="I7" s="9">
        <v>28</v>
      </c>
      <c r="J7" s="9">
        <v>37</v>
      </c>
      <c r="K7" s="9">
        <f t="shared" si="0"/>
        <v>10</v>
      </c>
      <c r="L7" s="9">
        <v>30</v>
      </c>
      <c r="M7" s="98"/>
      <c r="N7" s="12">
        <f t="shared" si="1"/>
        <v>3</v>
      </c>
      <c r="O7" s="13">
        <f t="shared" si="2"/>
        <v>0</v>
      </c>
      <c r="P7" s="98"/>
      <c r="Q7" s="15">
        <f t="shared" si="3"/>
        <v>30</v>
      </c>
      <c r="R7" s="16">
        <f t="shared" si="4"/>
        <v>0</v>
      </c>
      <c r="S7" s="13">
        <f t="shared" si="5"/>
        <v>30</v>
      </c>
      <c r="T7" s="98"/>
      <c r="U7" s="98"/>
      <c r="V7" s="98"/>
      <c r="W7" s="98"/>
      <c r="X7" s="173"/>
      <c r="Y7" s="181"/>
    </row>
    <row r="8" spans="1:25" s="103" customFormat="1" ht="15.75" thickBot="1">
      <c r="A8" s="122"/>
      <c r="B8" s="123"/>
      <c r="C8" s="124"/>
      <c r="D8" s="123"/>
      <c r="E8" s="125"/>
      <c r="F8" s="126"/>
      <c r="G8" s="127"/>
      <c r="H8" s="124"/>
      <c r="I8" s="126"/>
      <c r="J8" s="126"/>
      <c r="K8" s="126"/>
      <c r="L8" s="126"/>
      <c r="M8" s="124"/>
      <c r="N8" s="128"/>
      <c r="O8" s="129"/>
      <c r="P8" s="124"/>
      <c r="Q8" s="130"/>
      <c r="R8" s="131"/>
      <c r="S8" s="129"/>
      <c r="T8" s="132">
        <f>SUM(S2:S7)</f>
        <v>280</v>
      </c>
      <c r="U8" s="124">
        <v>120</v>
      </c>
      <c r="V8" s="132">
        <f>SUM(T8:U8)+0.1*SUM(T8:U8)</f>
        <v>440</v>
      </c>
      <c r="W8" s="132">
        <v>54</v>
      </c>
      <c r="X8" s="174">
        <v>446</v>
      </c>
      <c r="Y8" s="187">
        <f>V8+W8-X8</f>
        <v>48</v>
      </c>
    </row>
    <row r="9" spans="1:25">
      <c r="A9" s="109" t="s">
        <v>177</v>
      </c>
      <c r="B9" s="110" t="s">
        <v>186</v>
      </c>
      <c r="C9" s="111"/>
      <c r="D9" s="133" t="s">
        <v>24</v>
      </c>
      <c r="E9" s="133" t="s">
        <v>189</v>
      </c>
      <c r="F9" s="113" t="s">
        <v>165</v>
      </c>
      <c r="G9" s="114"/>
      <c r="H9" s="111" t="s">
        <v>170</v>
      </c>
      <c r="I9" s="111">
        <v>26</v>
      </c>
      <c r="J9" s="111">
        <v>32</v>
      </c>
      <c r="K9" s="111">
        <f>J9-I9+1</f>
        <v>7</v>
      </c>
      <c r="L9" s="111"/>
      <c r="M9" s="111">
        <v>240</v>
      </c>
      <c r="N9" s="115">
        <f>L9/K9</f>
        <v>0</v>
      </c>
      <c r="O9" s="116">
        <f>M9/6</f>
        <v>40</v>
      </c>
      <c r="P9" s="112"/>
      <c r="Q9" s="117">
        <f>IF(K9=0,0,L9)</f>
        <v>0</v>
      </c>
      <c r="R9" s="118">
        <f>IF(K9=0,0,M9/1.5)</f>
        <v>160</v>
      </c>
      <c r="S9" s="116">
        <f>P9+Q9+R9</f>
        <v>160</v>
      </c>
      <c r="T9" s="119"/>
      <c r="U9" s="119"/>
      <c r="V9" s="119"/>
      <c r="W9" s="119"/>
      <c r="X9" s="171"/>
      <c r="Y9" s="180"/>
    </row>
    <row r="10" spans="1:25" s="104" customFormat="1" ht="15.75" thickBot="1">
      <c r="A10" s="134"/>
      <c r="B10" s="135"/>
      <c r="C10" s="136"/>
      <c r="D10" s="137"/>
      <c r="E10" s="137"/>
      <c r="F10" s="144"/>
      <c r="G10" s="139"/>
      <c r="H10" s="136"/>
      <c r="I10" s="136"/>
      <c r="J10" s="136"/>
      <c r="K10" s="136"/>
      <c r="L10" s="136"/>
      <c r="M10" s="136"/>
      <c r="N10" s="140"/>
      <c r="O10" s="141"/>
      <c r="P10" s="138"/>
      <c r="Q10" s="142"/>
      <c r="R10" s="143"/>
      <c r="S10" s="141"/>
      <c r="T10" s="132">
        <f>SUM(S9)</f>
        <v>160</v>
      </c>
      <c r="U10" s="124">
        <v>135</v>
      </c>
      <c r="V10" s="132">
        <f>SUM(T10:U10)+0.1*SUM(T10:U10)</f>
        <v>324.5</v>
      </c>
      <c r="W10" s="132">
        <v>201</v>
      </c>
      <c r="X10" s="174">
        <v>446</v>
      </c>
      <c r="Y10" s="187">
        <f>V10+W10-X10</f>
        <v>79.5</v>
      </c>
    </row>
    <row r="11" spans="1:25">
      <c r="A11" s="109" t="s">
        <v>178</v>
      </c>
      <c r="B11" s="110" t="s">
        <v>171</v>
      </c>
      <c r="C11" s="111"/>
      <c r="D11" s="133" t="s">
        <v>11</v>
      </c>
      <c r="E11" s="133" t="s">
        <v>176</v>
      </c>
      <c r="F11" s="113" t="s">
        <v>164</v>
      </c>
      <c r="G11" s="114"/>
      <c r="H11" s="111" t="s">
        <v>170</v>
      </c>
      <c r="I11" s="111">
        <v>26</v>
      </c>
      <c r="J11" s="111">
        <v>29</v>
      </c>
      <c r="K11" s="111">
        <f>J11-I11+1</f>
        <v>4</v>
      </c>
      <c r="L11" s="111"/>
      <c r="M11" s="111">
        <v>120</v>
      </c>
      <c r="N11" s="115">
        <f>L11/K11</f>
        <v>0</v>
      </c>
      <c r="O11" s="116"/>
      <c r="P11" s="112"/>
      <c r="Q11" s="117">
        <f>IF(K11=0,0,L11)</f>
        <v>0</v>
      </c>
      <c r="R11" s="118">
        <f>IF(K11=0,0,M11/1.5)</f>
        <v>80</v>
      </c>
      <c r="S11" s="116">
        <f>P11+Q11+R11</f>
        <v>80</v>
      </c>
      <c r="T11" s="145"/>
      <c r="U11" s="145"/>
      <c r="V11" s="145"/>
      <c r="W11" s="145"/>
      <c r="X11" s="171"/>
      <c r="Y11" s="180"/>
    </row>
    <row r="12" spans="1:25">
      <c r="A12" s="120" t="s">
        <v>178</v>
      </c>
      <c r="B12" s="8" t="s">
        <v>52</v>
      </c>
      <c r="C12" s="9" t="s">
        <v>166</v>
      </c>
      <c r="D12" s="8" t="s">
        <v>11</v>
      </c>
      <c r="E12" s="10" t="s">
        <v>176</v>
      </c>
      <c r="F12" s="24" t="s">
        <v>164</v>
      </c>
      <c r="G12" s="11"/>
      <c r="H12" s="9" t="s">
        <v>170</v>
      </c>
      <c r="I12" s="9">
        <v>29</v>
      </c>
      <c r="J12" s="9">
        <v>32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7"/>
      <c r="W12" s="27"/>
      <c r="X12" s="172"/>
      <c r="Y12" s="181"/>
    </row>
    <row r="13" spans="1:25">
      <c r="A13" s="120" t="s">
        <v>178</v>
      </c>
      <c r="B13" s="8" t="s">
        <v>53</v>
      </c>
      <c r="C13" s="9" t="s">
        <v>166</v>
      </c>
      <c r="D13" s="8" t="s">
        <v>11</v>
      </c>
      <c r="E13" s="10" t="s">
        <v>176</v>
      </c>
      <c r="F13" s="24" t="s">
        <v>165</v>
      </c>
      <c r="G13" s="11"/>
      <c r="H13" s="9" t="s">
        <v>170</v>
      </c>
      <c r="I13" s="9">
        <v>26</v>
      </c>
      <c r="J13" s="9">
        <v>29</v>
      </c>
      <c r="K13" s="9">
        <f>J13-I13+1</f>
        <v>4</v>
      </c>
      <c r="L13" s="9"/>
      <c r="M13" s="9">
        <v>120</v>
      </c>
      <c r="N13" s="12">
        <f>L13/K13</f>
        <v>0</v>
      </c>
      <c r="O13" s="13">
        <f>M13/6</f>
        <v>20</v>
      </c>
      <c r="P13" s="14"/>
      <c r="Q13" s="15">
        <f>IF(K13=0,0,L13)</f>
        <v>0</v>
      </c>
      <c r="R13" s="16">
        <f>IF(K13=0,0,M13/1.5)</f>
        <v>80</v>
      </c>
      <c r="S13" s="13">
        <f>P13+Q13+R13</f>
        <v>80</v>
      </c>
      <c r="T13" s="27"/>
      <c r="U13" s="27"/>
      <c r="V13" s="27"/>
      <c r="W13" s="27"/>
      <c r="X13" s="172"/>
      <c r="Y13" s="181"/>
    </row>
    <row r="14" spans="1:25">
      <c r="A14" s="120" t="s">
        <v>133</v>
      </c>
      <c r="B14" s="8" t="s">
        <v>53</v>
      </c>
      <c r="C14" s="9"/>
      <c r="D14" s="10" t="s">
        <v>11</v>
      </c>
      <c r="E14" s="14" t="s">
        <v>173</v>
      </c>
      <c r="F14" s="11" t="s">
        <v>77</v>
      </c>
      <c r="G14" s="11" t="s">
        <v>95</v>
      </c>
      <c r="H14" s="9"/>
      <c r="I14" s="9">
        <v>44</v>
      </c>
      <c r="J14" s="9">
        <v>46</v>
      </c>
      <c r="K14" s="9">
        <f>J14-I14+1</f>
        <v>3</v>
      </c>
      <c r="L14" s="9">
        <v>30</v>
      </c>
      <c r="M14" s="9"/>
      <c r="N14" s="12">
        <f>L14/K14</f>
        <v>10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6"/>
      <c r="U14" s="26"/>
      <c r="V14" s="26"/>
      <c r="W14" s="26"/>
      <c r="X14" s="172"/>
      <c r="Y14" s="181"/>
    </row>
    <row r="15" spans="1:25" s="104" customFormat="1" ht="15.75" thickBot="1">
      <c r="A15" s="134"/>
      <c r="B15" s="135"/>
      <c r="C15" s="136"/>
      <c r="D15" s="137"/>
      <c r="E15" s="138"/>
      <c r="F15" s="139"/>
      <c r="G15" s="139"/>
      <c r="H15" s="136"/>
      <c r="I15" s="136"/>
      <c r="J15" s="136"/>
      <c r="K15" s="136"/>
      <c r="L15" s="136"/>
      <c r="M15" s="136"/>
      <c r="N15" s="140"/>
      <c r="O15" s="141"/>
      <c r="P15" s="138"/>
      <c r="Q15" s="142"/>
      <c r="R15" s="143"/>
      <c r="S15" s="141"/>
      <c r="T15" s="132">
        <f>SUM(S11:S14)</f>
        <v>270</v>
      </c>
      <c r="U15" s="124">
        <v>135</v>
      </c>
      <c r="V15" s="132">
        <f>SUM(T15:U15)+0.1*SUM(T15:U15)</f>
        <v>445.5</v>
      </c>
      <c r="W15" s="132">
        <v>70</v>
      </c>
      <c r="X15" s="174">
        <v>446</v>
      </c>
      <c r="Y15" s="187">
        <f>V15+W15-X15</f>
        <v>69.5</v>
      </c>
    </row>
    <row r="16" spans="1:25">
      <c r="A16" s="109" t="s">
        <v>178</v>
      </c>
      <c r="B16" s="110" t="s">
        <v>52</v>
      </c>
      <c r="C16" s="111"/>
      <c r="D16" s="133" t="s">
        <v>13</v>
      </c>
      <c r="E16" s="133" t="s">
        <v>175</v>
      </c>
      <c r="F16" s="114" t="s">
        <v>164</v>
      </c>
      <c r="G16" s="114" t="s">
        <v>95</v>
      </c>
      <c r="H16" s="111"/>
      <c r="I16" s="111">
        <v>44</v>
      </c>
      <c r="J16" s="111">
        <v>46</v>
      </c>
      <c r="K16" s="111">
        <f>J16-I16+1</f>
        <v>3</v>
      </c>
      <c r="L16" s="111">
        <v>45</v>
      </c>
      <c r="M16" s="111"/>
      <c r="N16" s="115">
        <f>L16/K16</f>
        <v>15</v>
      </c>
      <c r="O16" s="116">
        <f>M16/6</f>
        <v>0</v>
      </c>
      <c r="P16" s="112"/>
      <c r="Q16" s="117">
        <f>IF(K16=0,0,L16)</f>
        <v>45</v>
      </c>
      <c r="R16" s="118">
        <f>IF(K16=0,0,M16/1.5)</f>
        <v>0</v>
      </c>
      <c r="S16" s="116">
        <f>P16+Q16+R16</f>
        <v>45</v>
      </c>
      <c r="T16" s="145"/>
      <c r="U16" s="145"/>
      <c r="V16" s="145"/>
      <c r="W16" s="145"/>
      <c r="X16" s="171"/>
      <c r="Y16" s="180"/>
    </row>
    <row r="17" spans="1:25">
      <c r="A17" s="120" t="s">
        <v>167</v>
      </c>
      <c r="B17" s="8" t="s">
        <v>200</v>
      </c>
      <c r="C17" s="9"/>
      <c r="D17" s="8" t="s">
        <v>13</v>
      </c>
      <c r="E17" s="14" t="s">
        <v>9</v>
      </c>
      <c r="F17" s="24">
        <v>4</v>
      </c>
      <c r="G17" s="11" t="s">
        <v>145</v>
      </c>
      <c r="H17" s="9"/>
      <c r="I17" s="9">
        <v>28</v>
      </c>
      <c r="J17" s="9">
        <v>37</v>
      </c>
      <c r="K17" s="9">
        <f>J17-I17+1</f>
        <v>10</v>
      </c>
      <c r="L17" s="9">
        <v>30</v>
      </c>
      <c r="M17" s="9"/>
      <c r="N17" s="12">
        <f>L17/K17</f>
        <v>3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3">
        <f>P17+Q17+R17</f>
        <v>30</v>
      </c>
      <c r="T17" s="27"/>
      <c r="U17" s="27"/>
      <c r="V17" s="27"/>
      <c r="W17" s="27"/>
      <c r="X17" s="172"/>
      <c r="Y17" s="181"/>
    </row>
    <row r="18" spans="1:25">
      <c r="A18" s="120" t="s">
        <v>178</v>
      </c>
      <c r="B18" s="8" t="s">
        <v>171</v>
      </c>
      <c r="C18" s="9"/>
      <c r="D18" s="10" t="s">
        <v>13</v>
      </c>
      <c r="E18" s="10" t="s">
        <v>175</v>
      </c>
      <c r="F18" s="24" t="s">
        <v>165</v>
      </c>
      <c r="G18" s="11" t="s">
        <v>95</v>
      </c>
      <c r="H18" s="9"/>
      <c r="I18" s="9">
        <v>44</v>
      </c>
      <c r="J18" s="9">
        <v>46</v>
      </c>
      <c r="K18" s="9">
        <f>J18-I18+1</f>
        <v>3</v>
      </c>
      <c r="L18" s="9">
        <v>45</v>
      </c>
      <c r="M18" s="9"/>
      <c r="N18" s="12">
        <f>L18/K18</f>
        <v>15</v>
      </c>
      <c r="O18" s="13">
        <f>M18/6</f>
        <v>0</v>
      </c>
      <c r="P18" s="14"/>
      <c r="Q18" s="15">
        <f>IF(K18=0,0,L18)</f>
        <v>45</v>
      </c>
      <c r="R18" s="16">
        <f>IF(K18=0,0,M18/1.5)</f>
        <v>0</v>
      </c>
      <c r="S18" s="13">
        <f>P18+Q18+R18</f>
        <v>45</v>
      </c>
      <c r="T18" s="26"/>
      <c r="U18" s="26"/>
      <c r="V18" s="26"/>
      <c r="W18" s="26"/>
      <c r="X18" s="172"/>
      <c r="Y18" s="181"/>
    </row>
    <row r="19" spans="1:25">
      <c r="A19" s="120" t="s">
        <v>178</v>
      </c>
      <c r="B19" s="8" t="s">
        <v>51</v>
      </c>
      <c r="C19" s="9"/>
      <c r="D19" s="10" t="s">
        <v>13</v>
      </c>
      <c r="E19" s="10" t="s">
        <v>175</v>
      </c>
      <c r="F19" s="11" t="s">
        <v>165</v>
      </c>
      <c r="G19" s="11" t="s">
        <v>179</v>
      </c>
      <c r="H19" s="9"/>
      <c r="I19" s="9">
        <v>44</v>
      </c>
      <c r="J19" s="9">
        <v>46</v>
      </c>
      <c r="K19" s="9">
        <f>J19-I19+1</f>
        <v>3</v>
      </c>
      <c r="L19" s="9">
        <v>45</v>
      </c>
      <c r="M19" s="9"/>
      <c r="N19" s="12">
        <f>L19/K19</f>
        <v>15</v>
      </c>
      <c r="O19" s="13">
        <f>M19/6</f>
        <v>0</v>
      </c>
      <c r="P19" s="14"/>
      <c r="Q19" s="15">
        <f>IF(K19=0,0,L19)</f>
        <v>45</v>
      </c>
      <c r="R19" s="16">
        <f>IF(K19=0,0,M19/1.5)</f>
        <v>0</v>
      </c>
      <c r="S19" s="13">
        <f>P19+Q19+R19</f>
        <v>45</v>
      </c>
      <c r="T19" s="26"/>
      <c r="U19" s="26"/>
      <c r="V19" s="26"/>
      <c r="W19" s="26"/>
      <c r="X19" s="172"/>
      <c r="Y19" s="181"/>
    </row>
    <row r="20" spans="1:25" s="104" customFormat="1" ht="15.75" thickBot="1">
      <c r="A20" s="134"/>
      <c r="B20" s="135"/>
      <c r="C20" s="136"/>
      <c r="D20" s="135"/>
      <c r="E20" s="138"/>
      <c r="F20" s="144"/>
      <c r="G20" s="139"/>
      <c r="H20" s="136"/>
      <c r="I20" s="136"/>
      <c r="J20" s="136"/>
      <c r="K20" s="136"/>
      <c r="L20" s="136"/>
      <c r="M20" s="136"/>
      <c r="N20" s="140"/>
      <c r="O20" s="141"/>
      <c r="P20" s="138"/>
      <c r="Q20" s="142"/>
      <c r="R20" s="143"/>
      <c r="S20" s="141"/>
      <c r="T20" s="132">
        <f>SUM(S16:S19)</f>
        <v>165</v>
      </c>
      <c r="U20" s="124">
        <v>270</v>
      </c>
      <c r="V20" s="132">
        <f>SUM(T20:U20)+0.1*SUM(T20:U20)</f>
        <v>478.5</v>
      </c>
      <c r="W20" s="132">
        <v>39</v>
      </c>
      <c r="X20" s="174">
        <v>446</v>
      </c>
      <c r="Y20" s="187">
        <f>V20+W20-X20</f>
        <v>71.5</v>
      </c>
    </row>
    <row r="21" spans="1:25">
      <c r="A21" s="109" t="s">
        <v>140</v>
      </c>
      <c r="B21" s="110" t="s">
        <v>157</v>
      </c>
      <c r="C21" s="111"/>
      <c r="D21" s="110" t="s">
        <v>45</v>
      </c>
      <c r="E21" s="112" t="s">
        <v>193</v>
      </c>
      <c r="F21" s="113">
        <v>2</v>
      </c>
      <c r="G21" s="114"/>
      <c r="H21" s="111" t="s">
        <v>170</v>
      </c>
      <c r="I21" s="111">
        <v>36</v>
      </c>
      <c r="J21" s="111">
        <v>42</v>
      </c>
      <c r="K21" s="111">
        <f t="shared" ref="K21:K28" si="6">J21-I21+1</f>
        <v>7</v>
      </c>
      <c r="L21" s="111"/>
      <c r="M21" s="111">
        <v>84</v>
      </c>
      <c r="N21" s="115">
        <f t="shared" ref="N21:N28" si="7">L21/K21</f>
        <v>0</v>
      </c>
      <c r="O21" s="116">
        <f t="shared" ref="O21:O28" si="8">M21/6</f>
        <v>14</v>
      </c>
      <c r="P21" s="112"/>
      <c r="Q21" s="117">
        <f t="shared" ref="Q21:Q28" si="9">IF(K21=0,0,L21)</f>
        <v>0</v>
      </c>
      <c r="R21" s="118">
        <f t="shared" ref="R21:R28" si="10">IF(K21=0,0,M21/1.5)</f>
        <v>56</v>
      </c>
      <c r="S21" s="116">
        <f t="shared" ref="S21:S28" si="11">P21+Q21+R21</f>
        <v>56</v>
      </c>
      <c r="T21" s="119"/>
      <c r="U21" s="119"/>
      <c r="V21" s="119"/>
      <c r="W21" s="119"/>
      <c r="X21" s="171"/>
      <c r="Y21" s="180"/>
    </row>
    <row r="22" spans="1:25">
      <c r="A22" s="120" t="s">
        <v>132</v>
      </c>
      <c r="B22" s="8" t="s">
        <v>171</v>
      </c>
      <c r="C22" s="9"/>
      <c r="D22" s="8" t="s">
        <v>45</v>
      </c>
      <c r="E22" s="14" t="s">
        <v>173</v>
      </c>
      <c r="F22" s="24" t="s">
        <v>174</v>
      </c>
      <c r="G22" s="11" t="s">
        <v>169</v>
      </c>
      <c r="H22" s="9"/>
      <c r="I22" s="9">
        <v>44</v>
      </c>
      <c r="J22" s="9">
        <v>46</v>
      </c>
      <c r="K22" s="9">
        <f t="shared" si="6"/>
        <v>3</v>
      </c>
      <c r="L22" s="9">
        <v>30</v>
      </c>
      <c r="M22" s="9"/>
      <c r="N22" s="12">
        <f t="shared" si="7"/>
        <v>10</v>
      </c>
      <c r="O22" s="13">
        <f t="shared" si="8"/>
        <v>0</v>
      </c>
      <c r="P22" s="14"/>
      <c r="Q22" s="15">
        <f t="shared" si="9"/>
        <v>30</v>
      </c>
      <c r="R22" s="16">
        <f t="shared" si="10"/>
        <v>0</v>
      </c>
      <c r="S22" s="13">
        <f t="shared" si="11"/>
        <v>30</v>
      </c>
      <c r="T22" s="27"/>
      <c r="U22" s="27"/>
      <c r="V22" s="27"/>
      <c r="W22" s="27"/>
      <c r="X22" s="172"/>
      <c r="Y22" s="181"/>
    </row>
    <row r="23" spans="1:25">
      <c r="A23" s="120" t="s">
        <v>132</v>
      </c>
      <c r="B23" s="8" t="s">
        <v>57</v>
      </c>
      <c r="C23" s="9"/>
      <c r="D23" s="8" t="s">
        <v>45</v>
      </c>
      <c r="E23" s="14" t="s">
        <v>173</v>
      </c>
      <c r="F23" s="11" t="s">
        <v>77</v>
      </c>
      <c r="G23" s="11" t="s">
        <v>179</v>
      </c>
      <c r="H23" s="9"/>
      <c r="I23" s="9">
        <v>44</v>
      </c>
      <c r="J23" s="9">
        <v>46</v>
      </c>
      <c r="K23" s="9">
        <f t="shared" si="6"/>
        <v>3</v>
      </c>
      <c r="L23" s="9">
        <v>30</v>
      </c>
      <c r="M23" s="9"/>
      <c r="N23" s="12">
        <f t="shared" si="7"/>
        <v>10</v>
      </c>
      <c r="O23" s="13">
        <f t="shared" si="8"/>
        <v>0</v>
      </c>
      <c r="P23" s="14"/>
      <c r="Q23" s="15">
        <f t="shared" si="9"/>
        <v>30</v>
      </c>
      <c r="R23" s="16">
        <f t="shared" si="10"/>
        <v>0</v>
      </c>
      <c r="S23" s="13">
        <f t="shared" si="11"/>
        <v>30</v>
      </c>
      <c r="T23" s="26"/>
      <c r="U23" s="26"/>
      <c r="V23" s="26"/>
      <c r="W23" s="26"/>
      <c r="X23" s="172"/>
      <c r="Y23" s="181"/>
    </row>
    <row r="24" spans="1:25">
      <c r="A24" s="120" t="s">
        <v>177</v>
      </c>
      <c r="B24" s="8" t="s">
        <v>52</v>
      </c>
      <c r="C24" s="9" t="s">
        <v>166</v>
      </c>
      <c r="D24" s="8" t="s">
        <v>45</v>
      </c>
      <c r="E24" s="14" t="s">
        <v>163</v>
      </c>
      <c r="F24" s="24" t="s">
        <v>164</v>
      </c>
      <c r="G24" s="11"/>
      <c r="H24" s="9" t="s">
        <v>170</v>
      </c>
      <c r="I24" s="9">
        <v>26</v>
      </c>
      <c r="J24" s="9">
        <v>29</v>
      </c>
      <c r="K24" s="9">
        <f t="shared" si="6"/>
        <v>4</v>
      </c>
      <c r="L24" s="9"/>
      <c r="M24" s="9">
        <v>120</v>
      </c>
      <c r="N24" s="12">
        <f t="shared" si="7"/>
        <v>0</v>
      </c>
      <c r="O24" s="13">
        <f t="shared" si="8"/>
        <v>20</v>
      </c>
      <c r="P24" s="14"/>
      <c r="Q24" s="15">
        <f t="shared" si="9"/>
        <v>0</v>
      </c>
      <c r="R24" s="16">
        <f t="shared" si="10"/>
        <v>80</v>
      </c>
      <c r="S24" s="13">
        <f t="shared" si="11"/>
        <v>80</v>
      </c>
      <c r="T24" s="27"/>
      <c r="U24" s="27"/>
      <c r="V24" s="27"/>
      <c r="W24" s="27"/>
      <c r="X24" s="172"/>
      <c r="Y24" s="181"/>
    </row>
    <row r="25" spans="1:25">
      <c r="A25" s="120"/>
      <c r="B25" s="8" t="s">
        <v>205</v>
      </c>
      <c r="C25" s="9"/>
      <c r="D25" s="8" t="s">
        <v>45</v>
      </c>
      <c r="E25" s="14" t="s">
        <v>9</v>
      </c>
      <c r="F25" s="24">
        <v>5</v>
      </c>
      <c r="G25" s="11" t="s">
        <v>145</v>
      </c>
      <c r="H25" s="9"/>
      <c r="I25" s="9">
        <v>25</v>
      </c>
      <c r="J25" s="9">
        <v>34</v>
      </c>
      <c r="K25" s="9">
        <f>J25-I25+1</f>
        <v>10</v>
      </c>
      <c r="L25" s="9">
        <v>30</v>
      </c>
      <c r="M25" s="9"/>
      <c r="N25" s="12">
        <f>L25/K25</f>
        <v>3</v>
      </c>
      <c r="O25" s="13">
        <f>M25/6</f>
        <v>0</v>
      </c>
      <c r="P25" s="14"/>
      <c r="Q25" s="15">
        <f>IF(K25=0,0,L25)</f>
        <v>30</v>
      </c>
      <c r="R25" s="16">
        <f>IF(K25=0,0,M25/1.5)</f>
        <v>0</v>
      </c>
      <c r="S25" s="13">
        <f>P25+Q25+R25</f>
        <v>30</v>
      </c>
      <c r="T25" s="27"/>
      <c r="U25" s="27"/>
      <c r="V25" s="27"/>
      <c r="W25" s="27"/>
      <c r="X25" s="172"/>
      <c r="Y25" s="181"/>
    </row>
    <row r="26" spans="1:25">
      <c r="A26" s="120"/>
      <c r="B26" s="8" t="s">
        <v>206</v>
      </c>
      <c r="C26" s="9"/>
      <c r="D26" s="8" t="s">
        <v>45</v>
      </c>
      <c r="E26" s="14" t="s">
        <v>9</v>
      </c>
      <c r="F26" s="24">
        <v>6</v>
      </c>
      <c r="G26" s="11" t="s">
        <v>75</v>
      </c>
      <c r="H26" s="9"/>
      <c r="I26" s="9">
        <v>20</v>
      </c>
      <c r="J26" s="9">
        <v>32</v>
      </c>
      <c r="K26" s="9">
        <f t="shared" si="6"/>
        <v>13</v>
      </c>
      <c r="L26" s="9">
        <v>30</v>
      </c>
      <c r="M26" s="9"/>
      <c r="N26" s="12">
        <f t="shared" si="7"/>
        <v>2.3076923076923075</v>
      </c>
      <c r="O26" s="13">
        <f t="shared" si="8"/>
        <v>0</v>
      </c>
      <c r="P26" s="14"/>
      <c r="Q26" s="15">
        <f t="shared" si="9"/>
        <v>30</v>
      </c>
      <c r="R26" s="16">
        <f t="shared" si="10"/>
        <v>0</v>
      </c>
      <c r="S26" s="13">
        <f t="shared" si="11"/>
        <v>30</v>
      </c>
      <c r="T26" s="27"/>
      <c r="U26" s="27"/>
      <c r="V26" s="27"/>
      <c r="W26" s="27"/>
      <c r="X26" s="172"/>
      <c r="Y26" s="181"/>
    </row>
    <row r="27" spans="1:25">
      <c r="A27" s="120"/>
      <c r="B27" s="8" t="s">
        <v>202</v>
      </c>
      <c r="C27" s="9"/>
      <c r="D27" s="8" t="s">
        <v>45</v>
      </c>
      <c r="E27" s="14" t="s">
        <v>9</v>
      </c>
      <c r="F27" s="24">
        <v>6</v>
      </c>
      <c r="G27" s="11" t="s">
        <v>83</v>
      </c>
      <c r="H27" s="9"/>
      <c r="I27" s="9">
        <v>20</v>
      </c>
      <c r="J27" s="9">
        <v>32</v>
      </c>
      <c r="K27" s="9">
        <f t="shared" si="6"/>
        <v>13</v>
      </c>
      <c r="L27" s="9">
        <v>30</v>
      </c>
      <c r="M27" s="9"/>
      <c r="N27" s="12">
        <f t="shared" si="7"/>
        <v>2.3076923076923075</v>
      </c>
      <c r="O27" s="13">
        <f t="shared" si="8"/>
        <v>0</v>
      </c>
      <c r="P27" s="14"/>
      <c r="Q27" s="15">
        <f t="shared" si="9"/>
        <v>30</v>
      </c>
      <c r="R27" s="16">
        <f t="shared" si="10"/>
        <v>0</v>
      </c>
      <c r="S27" s="13">
        <f t="shared" si="11"/>
        <v>30</v>
      </c>
      <c r="T27" s="27"/>
      <c r="U27" s="27"/>
      <c r="V27" s="27"/>
      <c r="W27" s="27"/>
      <c r="X27" s="172"/>
      <c r="Y27" s="181"/>
    </row>
    <row r="28" spans="1:25">
      <c r="A28" s="120" t="s">
        <v>167</v>
      </c>
      <c r="B28" s="8" t="s">
        <v>224</v>
      </c>
      <c r="C28" s="9"/>
      <c r="D28" s="8" t="s">
        <v>45</v>
      </c>
      <c r="E28" s="14" t="s">
        <v>9</v>
      </c>
      <c r="F28" s="24">
        <v>6</v>
      </c>
      <c r="G28" s="11" t="s">
        <v>168</v>
      </c>
      <c r="H28" s="9"/>
      <c r="I28" s="9">
        <v>37</v>
      </c>
      <c r="J28" s="9">
        <v>42</v>
      </c>
      <c r="K28" s="9">
        <f t="shared" si="6"/>
        <v>6</v>
      </c>
      <c r="L28" s="9">
        <v>30</v>
      </c>
      <c r="M28" s="9"/>
      <c r="N28" s="12">
        <f t="shared" si="7"/>
        <v>5</v>
      </c>
      <c r="O28" s="13">
        <f t="shared" si="8"/>
        <v>0</v>
      </c>
      <c r="P28" s="14"/>
      <c r="Q28" s="15">
        <f t="shared" si="9"/>
        <v>30</v>
      </c>
      <c r="R28" s="16">
        <f t="shared" si="10"/>
        <v>0</v>
      </c>
      <c r="S28" s="13">
        <f t="shared" si="11"/>
        <v>30</v>
      </c>
      <c r="T28" s="27"/>
      <c r="U28" s="27"/>
      <c r="V28" s="27"/>
      <c r="W28" s="27"/>
      <c r="X28" s="172"/>
      <c r="Y28" s="181"/>
    </row>
    <row r="29" spans="1:25" s="104" customFormat="1" ht="15.75" thickBot="1">
      <c r="A29" s="134"/>
      <c r="B29" s="135"/>
      <c r="C29" s="136"/>
      <c r="D29" s="135"/>
      <c r="E29" s="138"/>
      <c r="F29" s="144"/>
      <c r="G29" s="139"/>
      <c r="H29" s="136"/>
      <c r="I29" s="136"/>
      <c r="J29" s="136"/>
      <c r="K29" s="136"/>
      <c r="L29" s="136"/>
      <c r="M29" s="136"/>
      <c r="N29" s="140"/>
      <c r="O29" s="141"/>
      <c r="P29" s="138"/>
      <c r="Q29" s="142"/>
      <c r="R29" s="143"/>
      <c r="S29" s="141"/>
      <c r="T29" s="132">
        <f>SUM(S21:S28)</f>
        <v>316</v>
      </c>
      <c r="U29" s="124">
        <v>100</v>
      </c>
      <c r="V29" s="132">
        <f>SUM(T29:U29)+0.1*SUM(T29:U29)</f>
        <v>457.6</v>
      </c>
      <c r="W29" s="132">
        <v>39</v>
      </c>
      <c r="X29" s="174">
        <v>446</v>
      </c>
      <c r="Y29" s="187">
        <f>V29+W29-X29</f>
        <v>50.600000000000023</v>
      </c>
    </row>
    <row r="30" spans="1:25">
      <c r="A30" s="109" t="s">
        <v>178</v>
      </c>
      <c r="B30" s="110" t="s">
        <v>51</v>
      </c>
      <c r="C30" s="111" t="s">
        <v>166</v>
      </c>
      <c r="D30" s="110" t="s">
        <v>60</v>
      </c>
      <c r="E30" s="112" t="s">
        <v>163</v>
      </c>
      <c r="F30" s="113" t="s">
        <v>164</v>
      </c>
      <c r="G30" s="114"/>
      <c r="H30" s="111" t="s">
        <v>170</v>
      </c>
      <c r="I30" s="111">
        <v>20</v>
      </c>
      <c r="J30" s="111">
        <v>26</v>
      </c>
      <c r="K30" s="111">
        <f>J30-I30+1</f>
        <v>7</v>
      </c>
      <c r="L30" s="111"/>
      <c r="M30" s="111">
        <v>120</v>
      </c>
      <c r="N30" s="115">
        <f>L30/K30</f>
        <v>0</v>
      </c>
      <c r="O30" s="116">
        <f>M30/6</f>
        <v>20</v>
      </c>
      <c r="P30" s="112"/>
      <c r="Q30" s="117">
        <f>IF(K30=0,0,L30)</f>
        <v>0</v>
      </c>
      <c r="R30" s="118">
        <f>IF(K30=0,0,M30/1.5)</f>
        <v>80</v>
      </c>
      <c r="S30" s="116">
        <f>P30+Q30+R30</f>
        <v>80</v>
      </c>
      <c r="T30" s="119"/>
      <c r="U30" s="119"/>
      <c r="V30" s="119"/>
      <c r="W30" s="149"/>
      <c r="X30" s="175"/>
      <c r="Y30" s="180"/>
    </row>
    <row r="31" spans="1:25">
      <c r="A31" s="150" t="s">
        <v>167</v>
      </c>
      <c r="B31" s="8" t="s">
        <v>53</v>
      </c>
      <c r="C31" s="61"/>
      <c r="D31" s="8" t="s">
        <v>60</v>
      </c>
      <c r="E31" s="10" t="s">
        <v>175</v>
      </c>
      <c r="F31" s="97" t="s">
        <v>83</v>
      </c>
      <c r="G31" s="97" t="s">
        <v>95</v>
      </c>
      <c r="H31" s="9"/>
      <c r="I31" s="9">
        <v>44</v>
      </c>
      <c r="J31" s="9">
        <v>46</v>
      </c>
      <c r="K31" s="9">
        <f>J31-I31+1</f>
        <v>3</v>
      </c>
      <c r="L31" s="9">
        <v>45</v>
      </c>
      <c r="M31" s="9"/>
      <c r="N31" s="12">
        <f>L31/K31</f>
        <v>15</v>
      </c>
      <c r="O31" s="13">
        <f>M31/6</f>
        <v>0</v>
      </c>
      <c r="P31" s="14"/>
      <c r="Q31" s="15">
        <f>IF(K31=0,0,L31)</f>
        <v>45</v>
      </c>
      <c r="R31" s="16">
        <f>IF(K31=0,0,M31/1.5)</f>
        <v>0</v>
      </c>
      <c r="S31" s="13">
        <f>P31+Q31+R31</f>
        <v>45</v>
      </c>
      <c r="T31" s="26"/>
      <c r="U31" s="26"/>
      <c r="V31" s="26"/>
      <c r="W31" s="26"/>
      <c r="X31" s="172"/>
      <c r="Y31" s="181"/>
    </row>
    <row r="32" spans="1:25">
      <c r="A32" s="120" t="s">
        <v>178</v>
      </c>
      <c r="B32" s="8" t="s">
        <v>51</v>
      </c>
      <c r="C32" s="9" t="s">
        <v>166</v>
      </c>
      <c r="D32" s="8" t="s">
        <v>60</v>
      </c>
      <c r="E32" s="10" t="s">
        <v>176</v>
      </c>
      <c r="F32" s="24" t="s">
        <v>165</v>
      </c>
      <c r="G32" s="11"/>
      <c r="H32" s="9" t="s">
        <v>170</v>
      </c>
      <c r="I32" s="9">
        <v>29</v>
      </c>
      <c r="J32" s="9">
        <v>32</v>
      </c>
      <c r="K32" s="9">
        <f>J32-I32+1</f>
        <v>4</v>
      </c>
      <c r="L32" s="9"/>
      <c r="M32" s="9">
        <v>120</v>
      </c>
      <c r="N32" s="12">
        <f>L32/K32</f>
        <v>0</v>
      </c>
      <c r="O32" s="13">
        <f>M32/6</f>
        <v>20</v>
      </c>
      <c r="P32" s="14"/>
      <c r="Q32" s="15">
        <f>IF(K32=0,0,L32)</f>
        <v>0</v>
      </c>
      <c r="R32" s="16">
        <f>IF(K32=0,0,M32/1.5)</f>
        <v>80</v>
      </c>
      <c r="S32" s="13">
        <f>P32+Q32+R32</f>
        <v>80</v>
      </c>
      <c r="T32" s="27"/>
      <c r="U32" s="27"/>
      <c r="V32" s="27"/>
      <c r="W32" s="27"/>
      <c r="X32" s="172"/>
      <c r="Y32" s="181"/>
    </row>
    <row r="33" spans="1:25" s="104" customFormat="1" ht="15.75" thickBot="1">
      <c r="A33" s="151"/>
      <c r="B33" s="135"/>
      <c r="C33" s="152"/>
      <c r="D33" s="135"/>
      <c r="E33" s="137"/>
      <c r="F33" s="153"/>
      <c r="G33" s="153"/>
      <c r="H33" s="136"/>
      <c r="I33" s="136"/>
      <c r="J33" s="136"/>
      <c r="K33" s="136"/>
      <c r="L33" s="136"/>
      <c r="M33" s="136"/>
      <c r="N33" s="140"/>
      <c r="O33" s="141"/>
      <c r="P33" s="138"/>
      <c r="Q33" s="142"/>
      <c r="R33" s="143"/>
      <c r="S33" s="141"/>
      <c r="T33" s="132">
        <f>SUM(S30:S32)</f>
        <v>205</v>
      </c>
      <c r="U33" s="124">
        <v>270</v>
      </c>
      <c r="V33" s="132">
        <f>SUM(T33:U33)+0.1*SUM(T33:U33)</f>
        <v>522.5</v>
      </c>
      <c r="W33" s="132"/>
      <c r="X33" s="174">
        <v>446</v>
      </c>
      <c r="Y33" s="187">
        <f>V33+W33-X33</f>
        <v>76.5</v>
      </c>
    </row>
    <row r="34" spans="1:25" s="104" customFormat="1" ht="15.75" thickBot="1">
      <c r="A34" s="156"/>
      <c r="B34" s="157"/>
      <c r="C34" s="158"/>
      <c r="D34" s="157"/>
      <c r="E34" s="159"/>
      <c r="F34" s="160"/>
      <c r="G34" s="160"/>
      <c r="H34" s="161"/>
      <c r="I34" s="161"/>
      <c r="J34" s="161"/>
      <c r="K34" s="161"/>
      <c r="L34" s="161"/>
      <c r="M34" s="161"/>
      <c r="N34" s="162"/>
      <c r="O34" s="163"/>
      <c r="P34" s="164"/>
      <c r="Q34" s="165"/>
      <c r="R34" s="166"/>
      <c r="S34" s="163"/>
      <c r="T34" s="154"/>
      <c r="U34" s="155"/>
      <c r="V34" s="154"/>
      <c r="W34" s="154"/>
      <c r="X34" s="176"/>
      <c r="Y34" s="183"/>
    </row>
    <row r="35" spans="1:25">
      <c r="A35" s="109"/>
      <c r="B35" s="110" t="s">
        <v>207</v>
      </c>
      <c r="C35" s="111"/>
      <c r="D35" s="110" t="s">
        <v>26</v>
      </c>
      <c r="E35" s="112" t="s">
        <v>143</v>
      </c>
      <c r="F35" s="113">
        <v>2</v>
      </c>
      <c r="G35" s="114" t="s">
        <v>144</v>
      </c>
      <c r="H35" s="111"/>
      <c r="I35" s="111">
        <v>28</v>
      </c>
      <c r="J35" s="111">
        <v>37</v>
      </c>
      <c r="K35" s="111">
        <f>J35-I35+1</f>
        <v>10</v>
      </c>
      <c r="L35" s="111">
        <v>45</v>
      </c>
      <c r="M35" s="111"/>
      <c r="N35" s="115">
        <f>L35/K35</f>
        <v>4.5</v>
      </c>
      <c r="O35" s="116">
        <f>M35/6</f>
        <v>0</v>
      </c>
      <c r="P35" s="112"/>
      <c r="Q35" s="117">
        <f>IF(K35=0,0,L35)</f>
        <v>45</v>
      </c>
      <c r="R35" s="118">
        <f>IF(K35=0,0,M35/1.5)</f>
        <v>0</v>
      </c>
      <c r="S35" s="116">
        <f>P35+Q35+R35</f>
        <v>45</v>
      </c>
      <c r="T35" s="119"/>
      <c r="U35" s="119"/>
      <c r="V35" s="119"/>
      <c r="W35" s="119"/>
      <c r="X35" s="185"/>
      <c r="Y35" s="180"/>
    </row>
    <row r="36" spans="1:25">
      <c r="A36" s="120" t="s">
        <v>135</v>
      </c>
      <c r="B36" s="8" t="s">
        <v>156</v>
      </c>
      <c r="C36" s="9"/>
      <c r="D36" s="8" t="s">
        <v>26</v>
      </c>
      <c r="E36" s="14" t="s">
        <v>143</v>
      </c>
      <c r="F36" s="24">
        <v>4</v>
      </c>
      <c r="G36" s="11" t="s">
        <v>191</v>
      </c>
      <c r="H36" s="9"/>
      <c r="I36" s="9">
        <v>28</v>
      </c>
      <c r="J36" s="9">
        <v>42</v>
      </c>
      <c r="K36" s="9">
        <f>J36-I36+1</f>
        <v>15</v>
      </c>
      <c r="L36" s="9">
        <v>60</v>
      </c>
      <c r="M36" s="9"/>
      <c r="N36" s="12">
        <f>L36/K36</f>
        <v>4</v>
      </c>
      <c r="O36" s="13">
        <f>M36/6</f>
        <v>0</v>
      </c>
      <c r="P36" s="14"/>
      <c r="Q36" s="15">
        <f>IF(K36=0,0,L36)</f>
        <v>60</v>
      </c>
      <c r="R36" s="16">
        <f>IF(K36=0,0,M36/1.5)</f>
        <v>0</v>
      </c>
      <c r="S36" s="13">
        <f>P36+Q36+R36</f>
        <v>60</v>
      </c>
      <c r="T36" s="27"/>
      <c r="U36" s="27"/>
      <c r="V36" s="27"/>
      <c r="W36" s="27"/>
      <c r="X36" s="184"/>
      <c r="Y36" s="181"/>
    </row>
    <row r="37" spans="1:25">
      <c r="A37" s="120" t="s">
        <v>135</v>
      </c>
      <c r="B37" s="8" t="s">
        <v>156</v>
      </c>
      <c r="C37" s="9"/>
      <c r="D37" s="8" t="s">
        <v>26</v>
      </c>
      <c r="E37" s="14" t="s">
        <v>162</v>
      </c>
      <c r="F37" s="24">
        <v>4</v>
      </c>
      <c r="G37" s="11" t="s">
        <v>150</v>
      </c>
      <c r="H37" s="9"/>
      <c r="I37" s="9">
        <v>28</v>
      </c>
      <c r="J37" s="9">
        <v>42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  <c r="T37" s="27"/>
      <c r="U37" s="27"/>
      <c r="V37" s="27"/>
      <c r="W37" s="27"/>
      <c r="X37" s="184"/>
      <c r="Y37" s="181"/>
    </row>
    <row r="38" spans="1:25">
      <c r="A38" s="120" t="s">
        <v>138</v>
      </c>
      <c r="B38" s="8" t="s">
        <v>51</v>
      </c>
      <c r="C38" s="9"/>
      <c r="D38" s="10" t="s">
        <v>26</v>
      </c>
      <c r="E38" s="14" t="s">
        <v>172</v>
      </c>
      <c r="F38" s="24" t="s">
        <v>165</v>
      </c>
      <c r="G38" s="11"/>
      <c r="H38" s="9" t="s">
        <v>170</v>
      </c>
      <c r="I38" s="9">
        <v>26</v>
      </c>
      <c r="J38" s="9">
        <v>29</v>
      </c>
      <c r="K38" s="9">
        <f>J38-I38+1</f>
        <v>4</v>
      </c>
      <c r="L38" s="9"/>
      <c r="M38" s="9">
        <v>120</v>
      </c>
      <c r="N38" s="12">
        <f>L38/K38</f>
        <v>0</v>
      </c>
      <c r="O38" s="13">
        <f>M38/6</f>
        <v>20</v>
      </c>
      <c r="P38" s="14"/>
      <c r="Q38" s="15">
        <f>IF(K38=0,0,L38)</f>
        <v>0</v>
      </c>
      <c r="R38" s="16">
        <f>IF(K38=0,0,M38/1.5)</f>
        <v>80</v>
      </c>
      <c r="S38" s="13">
        <f>P38+Q38+R38</f>
        <v>80</v>
      </c>
      <c r="T38" s="26"/>
      <c r="U38" s="26"/>
      <c r="V38" s="26"/>
      <c r="W38" s="26"/>
      <c r="X38" s="184"/>
      <c r="Y38" s="181"/>
    </row>
    <row r="39" spans="1:25" s="104" customFormat="1" ht="15.75" thickBot="1">
      <c r="A39" s="134"/>
      <c r="B39" s="135"/>
      <c r="C39" s="136"/>
      <c r="D39" s="135"/>
      <c r="E39" s="138"/>
      <c r="F39" s="144"/>
      <c r="G39" s="139"/>
      <c r="H39" s="136"/>
      <c r="I39" s="136"/>
      <c r="J39" s="136"/>
      <c r="K39" s="136"/>
      <c r="L39" s="136"/>
      <c r="M39" s="136"/>
      <c r="N39" s="140"/>
      <c r="O39" s="141"/>
      <c r="P39" s="138"/>
      <c r="Q39" s="142"/>
      <c r="R39" s="143"/>
      <c r="S39" s="141"/>
      <c r="T39" s="132">
        <f>SUM(S35:S38)</f>
        <v>215</v>
      </c>
      <c r="U39" s="124">
        <v>200</v>
      </c>
      <c r="V39" s="132">
        <f>SUM(T39:U39)+0.1*SUM(T39:U39)</f>
        <v>456.5</v>
      </c>
      <c r="W39" s="132">
        <v>54</v>
      </c>
      <c r="X39" s="186">
        <v>446</v>
      </c>
      <c r="Y39" s="187">
        <f>V39+W39-X39</f>
        <v>64.5</v>
      </c>
    </row>
    <row r="40" spans="1:25">
      <c r="A40" s="109" t="s">
        <v>134</v>
      </c>
      <c r="B40" s="110" t="s">
        <v>151</v>
      </c>
      <c r="C40" s="111"/>
      <c r="D40" s="110" t="s">
        <v>190</v>
      </c>
      <c r="E40" s="112" t="s">
        <v>143</v>
      </c>
      <c r="F40" s="113">
        <v>3</v>
      </c>
      <c r="G40" s="114" t="s">
        <v>82</v>
      </c>
      <c r="H40" s="111"/>
      <c r="I40" s="111">
        <v>28</v>
      </c>
      <c r="J40" s="111">
        <v>42</v>
      </c>
      <c r="K40" s="111">
        <f t="shared" ref="K40:K45" si="12">J40-I40+1</f>
        <v>15</v>
      </c>
      <c r="L40" s="111">
        <v>60</v>
      </c>
      <c r="M40" s="111"/>
      <c r="N40" s="115">
        <f t="shared" ref="N40:N45" si="13">L40/K40</f>
        <v>4</v>
      </c>
      <c r="O40" s="116">
        <f t="shared" ref="O40:O45" si="14">M40/6</f>
        <v>0</v>
      </c>
      <c r="P40" s="112"/>
      <c r="Q40" s="117">
        <f t="shared" ref="Q40:Q45" si="15">IF(K40=0,0,L40)</f>
        <v>60</v>
      </c>
      <c r="R40" s="118">
        <f t="shared" ref="R40:R45" si="16">IF(K40=0,0,M40/1.5)</f>
        <v>0</v>
      </c>
      <c r="S40" s="116">
        <f t="shared" ref="S40:S45" si="17">P40+Q40+R40</f>
        <v>60</v>
      </c>
      <c r="T40" s="119"/>
      <c r="U40" s="119"/>
      <c r="V40" s="119"/>
      <c r="W40" s="119"/>
      <c r="X40" s="171"/>
      <c r="Y40" s="180"/>
    </row>
    <row r="41" spans="1:25">
      <c r="A41" s="120" t="s">
        <v>134</v>
      </c>
      <c r="B41" s="8" t="s">
        <v>151</v>
      </c>
      <c r="C41" s="9"/>
      <c r="D41" s="8" t="s">
        <v>190</v>
      </c>
      <c r="E41" s="14" t="s">
        <v>162</v>
      </c>
      <c r="F41" s="24">
        <v>3</v>
      </c>
      <c r="G41" s="11" t="s">
        <v>74</v>
      </c>
      <c r="H41" s="9"/>
      <c r="I41" s="9">
        <v>28</v>
      </c>
      <c r="J41" s="9">
        <v>42</v>
      </c>
      <c r="K41" s="9">
        <f t="shared" si="12"/>
        <v>15</v>
      </c>
      <c r="L41" s="9">
        <v>30</v>
      </c>
      <c r="M41" s="9"/>
      <c r="N41" s="12">
        <f t="shared" si="13"/>
        <v>2</v>
      </c>
      <c r="O41" s="13">
        <f t="shared" si="14"/>
        <v>0</v>
      </c>
      <c r="P41" s="14"/>
      <c r="Q41" s="15">
        <f t="shared" si="15"/>
        <v>30</v>
      </c>
      <c r="R41" s="16">
        <f t="shared" si="16"/>
        <v>0</v>
      </c>
      <c r="S41" s="13">
        <f t="shared" si="17"/>
        <v>30</v>
      </c>
      <c r="T41" s="27"/>
      <c r="U41" s="27"/>
      <c r="V41" s="27"/>
      <c r="W41" s="27"/>
      <c r="X41" s="172"/>
      <c r="Y41" s="181"/>
    </row>
    <row r="42" spans="1:25">
      <c r="A42" s="120" t="s">
        <v>134</v>
      </c>
      <c r="B42" s="8" t="s">
        <v>152</v>
      </c>
      <c r="C42" s="9"/>
      <c r="D42" s="8" t="s">
        <v>190</v>
      </c>
      <c r="E42" s="14" t="s">
        <v>143</v>
      </c>
      <c r="F42" s="24">
        <v>4</v>
      </c>
      <c r="G42" s="11" t="s">
        <v>191</v>
      </c>
      <c r="H42" s="9"/>
      <c r="I42" s="9">
        <v>28</v>
      </c>
      <c r="J42" s="9">
        <v>42</v>
      </c>
      <c r="K42" s="9">
        <f t="shared" si="12"/>
        <v>15</v>
      </c>
      <c r="L42" s="9">
        <v>60</v>
      </c>
      <c r="M42" s="9"/>
      <c r="N42" s="12">
        <f t="shared" si="13"/>
        <v>4</v>
      </c>
      <c r="O42" s="13">
        <f t="shared" si="14"/>
        <v>0</v>
      </c>
      <c r="P42" s="14"/>
      <c r="Q42" s="15">
        <f t="shared" si="15"/>
        <v>60</v>
      </c>
      <c r="R42" s="16">
        <f t="shared" si="16"/>
        <v>0</v>
      </c>
      <c r="S42" s="13">
        <f t="shared" si="17"/>
        <v>60</v>
      </c>
      <c r="T42" s="27"/>
      <c r="U42" s="27"/>
      <c r="V42" s="27"/>
      <c r="W42" s="27"/>
      <c r="X42" s="172"/>
      <c r="Y42" s="181"/>
    </row>
    <row r="43" spans="1:25">
      <c r="A43" s="120" t="s">
        <v>134</v>
      </c>
      <c r="B43" s="8" t="s">
        <v>152</v>
      </c>
      <c r="C43" s="9"/>
      <c r="D43" s="8" t="s">
        <v>190</v>
      </c>
      <c r="E43" s="14" t="s">
        <v>162</v>
      </c>
      <c r="F43" s="24">
        <v>4</v>
      </c>
      <c r="G43" s="11" t="s">
        <v>150</v>
      </c>
      <c r="H43" s="9"/>
      <c r="I43" s="9">
        <v>28</v>
      </c>
      <c r="J43" s="9">
        <v>42</v>
      </c>
      <c r="K43" s="9">
        <f t="shared" si="12"/>
        <v>15</v>
      </c>
      <c r="L43" s="9">
        <v>30</v>
      </c>
      <c r="M43" s="9"/>
      <c r="N43" s="12">
        <f t="shared" si="13"/>
        <v>2</v>
      </c>
      <c r="O43" s="13">
        <f t="shared" si="14"/>
        <v>0</v>
      </c>
      <c r="P43" s="14"/>
      <c r="Q43" s="15">
        <f t="shared" si="15"/>
        <v>30</v>
      </c>
      <c r="R43" s="16">
        <f t="shared" si="16"/>
        <v>0</v>
      </c>
      <c r="S43" s="13">
        <f t="shared" si="17"/>
        <v>30</v>
      </c>
      <c r="T43" s="27"/>
      <c r="U43" s="27"/>
      <c r="V43" s="27"/>
      <c r="W43" s="27"/>
      <c r="X43" s="172"/>
      <c r="Y43" s="181"/>
    </row>
    <row r="44" spans="1:25">
      <c r="A44" s="120" t="s">
        <v>136</v>
      </c>
      <c r="B44" s="8" t="s">
        <v>159</v>
      </c>
      <c r="C44" s="9"/>
      <c r="D44" s="8" t="s">
        <v>190</v>
      </c>
      <c r="E44" s="14" t="s">
        <v>143</v>
      </c>
      <c r="F44" s="24">
        <v>5</v>
      </c>
      <c r="G44" s="11" t="s">
        <v>82</v>
      </c>
      <c r="H44" s="9"/>
      <c r="I44" s="9">
        <v>28</v>
      </c>
      <c r="J44" s="9">
        <v>42</v>
      </c>
      <c r="K44" s="9">
        <f t="shared" si="12"/>
        <v>15</v>
      </c>
      <c r="L44" s="9">
        <v>60</v>
      </c>
      <c r="M44" s="9"/>
      <c r="N44" s="12">
        <f t="shared" si="13"/>
        <v>4</v>
      </c>
      <c r="O44" s="13">
        <f t="shared" si="14"/>
        <v>0</v>
      </c>
      <c r="P44" s="14"/>
      <c r="Q44" s="15">
        <f t="shared" si="15"/>
        <v>60</v>
      </c>
      <c r="R44" s="16">
        <f t="shared" si="16"/>
        <v>0</v>
      </c>
      <c r="S44" s="13">
        <f t="shared" si="17"/>
        <v>60</v>
      </c>
      <c r="T44" s="27"/>
      <c r="U44" s="27"/>
      <c r="V44" s="27"/>
      <c r="W44" s="27"/>
      <c r="X44" s="172"/>
      <c r="Y44" s="181"/>
    </row>
    <row r="45" spans="1:25">
      <c r="A45" s="120" t="s">
        <v>136</v>
      </c>
      <c r="B45" s="8" t="s">
        <v>159</v>
      </c>
      <c r="C45" s="9"/>
      <c r="D45" s="8" t="s">
        <v>190</v>
      </c>
      <c r="E45" s="14" t="s">
        <v>162</v>
      </c>
      <c r="F45" s="24">
        <v>5</v>
      </c>
      <c r="G45" s="11" t="s">
        <v>74</v>
      </c>
      <c r="H45" s="9"/>
      <c r="I45" s="9">
        <v>28</v>
      </c>
      <c r="J45" s="9">
        <v>42</v>
      </c>
      <c r="K45" s="9">
        <f t="shared" si="12"/>
        <v>15</v>
      </c>
      <c r="L45" s="9">
        <v>30</v>
      </c>
      <c r="M45" s="9"/>
      <c r="N45" s="12">
        <f t="shared" si="13"/>
        <v>2</v>
      </c>
      <c r="O45" s="13">
        <f t="shared" si="14"/>
        <v>0</v>
      </c>
      <c r="P45" s="14"/>
      <c r="Q45" s="15">
        <f t="shared" si="15"/>
        <v>30</v>
      </c>
      <c r="R45" s="16">
        <f t="shared" si="16"/>
        <v>0</v>
      </c>
      <c r="S45" s="13">
        <f t="shared" si="17"/>
        <v>30</v>
      </c>
      <c r="T45" s="27"/>
      <c r="U45" s="27"/>
      <c r="V45" s="27"/>
      <c r="W45" s="27"/>
      <c r="X45" s="172"/>
      <c r="Y45" s="181"/>
    </row>
    <row r="46" spans="1:25" s="104" customFormat="1" ht="15.75" thickBot="1">
      <c r="A46" s="134"/>
      <c r="B46" s="135"/>
      <c r="C46" s="136"/>
      <c r="D46" s="135"/>
      <c r="E46" s="138"/>
      <c r="F46" s="144"/>
      <c r="G46" s="139"/>
      <c r="H46" s="136"/>
      <c r="I46" s="136"/>
      <c r="J46" s="136"/>
      <c r="K46" s="136"/>
      <c r="L46" s="136"/>
      <c r="M46" s="136"/>
      <c r="N46" s="140"/>
      <c r="O46" s="141"/>
      <c r="P46" s="138"/>
      <c r="Q46" s="142"/>
      <c r="R46" s="143"/>
      <c r="S46" s="141"/>
      <c r="T46" s="168">
        <f>SUM(S40:S45)</f>
        <v>270</v>
      </c>
      <c r="U46" s="169">
        <v>270</v>
      </c>
      <c r="V46" s="168">
        <f>SUM(T46:U46)+0.1*SUM(T46:U46)</f>
        <v>594</v>
      </c>
      <c r="W46" s="168">
        <v>39</v>
      </c>
      <c r="X46" s="177">
        <v>446</v>
      </c>
      <c r="Y46" s="187">
        <f>V46+W46-X46</f>
        <v>187</v>
      </c>
    </row>
    <row r="47" spans="1:25">
      <c r="A47" s="109"/>
      <c r="B47" s="110" t="s">
        <v>210</v>
      </c>
      <c r="C47" s="111"/>
      <c r="D47" s="110" t="s">
        <v>49</v>
      </c>
      <c r="E47" s="112" t="s">
        <v>93</v>
      </c>
      <c r="F47" s="113">
        <v>2</v>
      </c>
      <c r="G47" s="114" t="s">
        <v>75</v>
      </c>
      <c r="H47" s="111"/>
      <c r="I47" s="111">
        <v>28</v>
      </c>
      <c r="J47" s="111">
        <v>37</v>
      </c>
      <c r="K47" s="111">
        <f t="shared" ref="K47:K50" si="18">J47-I47+1</f>
        <v>10</v>
      </c>
      <c r="L47" s="111">
        <v>30</v>
      </c>
      <c r="M47" s="111"/>
      <c r="N47" s="115">
        <f t="shared" ref="N47:N50" si="19">L47/K47</f>
        <v>3</v>
      </c>
      <c r="O47" s="116">
        <f t="shared" ref="O47:O50" si="20">M47/6</f>
        <v>0</v>
      </c>
      <c r="P47" s="112"/>
      <c r="Q47" s="117">
        <f t="shared" ref="Q47:Q50" si="21">IF(K47=0,0,L47)</f>
        <v>30</v>
      </c>
      <c r="R47" s="118">
        <f t="shared" ref="R47:R50" si="22">IF(K47=0,0,M47/1.5)</f>
        <v>0</v>
      </c>
      <c r="S47" s="116">
        <f t="shared" ref="S47:S50" si="23">P47+Q47+R47</f>
        <v>30</v>
      </c>
      <c r="T47" s="119"/>
      <c r="U47" s="119"/>
      <c r="V47" s="119"/>
      <c r="W47" s="119"/>
      <c r="X47" s="171"/>
      <c r="Y47" s="180"/>
    </row>
    <row r="48" spans="1:25">
      <c r="A48" s="120"/>
      <c r="B48" s="8" t="s">
        <v>209</v>
      </c>
      <c r="C48" s="9"/>
      <c r="D48" s="8" t="s">
        <v>49</v>
      </c>
      <c r="E48" s="14" t="s">
        <v>93</v>
      </c>
      <c r="F48" s="24">
        <v>2</v>
      </c>
      <c r="G48" s="11" t="s">
        <v>83</v>
      </c>
      <c r="H48" s="9"/>
      <c r="I48" s="9">
        <v>28</v>
      </c>
      <c r="J48" s="9">
        <v>37</v>
      </c>
      <c r="K48" s="9">
        <f t="shared" si="18"/>
        <v>10</v>
      </c>
      <c r="L48" s="9">
        <v>30</v>
      </c>
      <c r="M48" s="9"/>
      <c r="N48" s="12">
        <f t="shared" si="19"/>
        <v>3</v>
      </c>
      <c r="O48" s="13">
        <f t="shared" si="20"/>
        <v>0</v>
      </c>
      <c r="P48" s="14"/>
      <c r="Q48" s="15">
        <f t="shared" si="21"/>
        <v>30</v>
      </c>
      <c r="R48" s="16">
        <f t="shared" si="22"/>
        <v>0</v>
      </c>
      <c r="S48" s="13">
        <f t="shared" si="23"/>
        <v>30</v>
      </c>
      <c r="T48" s="27"/>
      <c r="U48" s="27"/>
      <c r="V48" s="27"/>
      <c r="W48" s="27"/>
      <c r="X48" s="172"/>
      <c r="Y48" s="181"/>
    </row>
    <row r="49" spans="1:25">
      <c r="A49" s="120"/>
      <c r="B49" s="8" t="s">
        <v>224</v>
      </c>
      <c r="C49" s="9"/>
      <c r="D49" s="8" t="s">
        <v>49</v>
      </c>
      <c r="E49" s="14" t="s">
        <v>97</v>
      </c>
      <c r="F49" s="24">
        <v>4</v>
      </c>
      <c r="G49" s="11" t="s">
        <v>75</v>
      </c>
      <c r="H49" s="9"/>
      <c r="I49" s="9">
        <v>37</v>
      </c>
      <c r="J49" s="9">
        <v>42</v>
      </c>
      <c r="K49" s="9">
        <f t="shared" si="18"/>
        <v>6</v>
      </c>
      <c r="L49" s="9">
        <v>30</v>
      </c>
      <c r="M49" s="9"/>
      <c r="N49" s="12">
        <f t="shared" si="19"/>
        <v>5</v>
      </c>
      <c r="O49" s="13">
        <f t="shared" si="20"/>
        <v>0</v>
      </c>
      <c r="P49" s="14"/>
      <c r="Q49" s="15">
        <f t="shared" si="21"/>
        <v>30</v>
      </c>
      <c r="R49" s="16">
        <f t="shared" si="22"/>
        <v>0</v>
      </c>
      <c r="S49" s="13">
        <f t="shared" si="23"/>
        <v>30</v>
      </c>
      <c r="T49" s="27"/>
      <c r="U49" s="27"/>
      <c r="V49" s="27"/>
      <c r="W49" s="27"/>
      <c r="X49" s="172"/>
      <c r="Y49" s="181"/>
    </row>
    <row r="50" spans="1:25">
      <c r="A50" s="120" t="s">
        <v>136</v>
      </c>
      <c r="B50" s="8" t="s">
        <v>154</v>
      </c>
      <c r="C50" s="9"/>
      <c r="D50" s="8" t="s">
        <v>49</v>
      </c>
      <c r="E50" s="14" t="s">
        <v>114</v>
      </c>
      <c r="F50" s="24">
        <v>4</v>
      </c>
      <c r="G50" s="11" t="s">
        <v>83</v>
      </c>
      <c r="H50" s="9"/>
      <c r="I50" s="9">
        <v>28</v>
      </c>
      <c r="J50" s="9">
        <v>37</v>
      </c>
      <c r="K50" s="9">
        <f t="shared" si="18"/>
        <v>10</v>
      </c>
      <c r="L50" s="9">
        <v>30</v>
      </c>
      <c r="M50" s="9"/>
      <c r="N50" s="12">
        <f t="shared" si="19"/>
        <v>3</v>
      </c>
      <c r="O50" s="13">
        <f t="shared" si="20"/>
        <v>0</v>
      </c>
      <c r="P50" s="14"/>
      <c r="Q50" s="15">
        <f t="shared" si="21"/>
        <v>30</v>
      </c>
      <c r="R50" s="16">
        <f t="shared" si="22"/>
        <v>0</v>
      </c>
      <c r="S50" s="13">
        <f t="shared" si="23"/>
        <v>30</v>
      </c>
      <c r="T50" s="27"/>
      <c r="U50" s="27"/>
      <c r="V50" s="27"/>
      <c r="W50" s="27"/>
      <c r="X50" s="172"/>
      <c r="Y50" s="181"/>
    </row>
    <row r="51" spans="1:25">
      <c r="A51" s="120" t="s">
        <v>135</v>
      </c>
      <c r="B51" s="8" t="s">
        <v>153</v>
      </c>
      <c r="C51" s="9"/>
      <c r="D51" s="8" t="s">
        <v>49</v>
      </c>
      <c r="E51" s="14" t="s">
        <v>114</v>
      </c>
      <c r="F51" s="24">
        <v>6</v>
      </c>
      <c r="G51" s="11" t="s">
        <v>144</v>
      </c>
      <c r="H51" s="9"/>
      <c r="I51" s="9">
        <v>28</v>
      </c>
      <c r="J51" s="9">
        <v>42</v>
      </c>
      <c r="K51" s="9">
        <f>J51-I51+1</f>
        <v>15</v>
      </c>
      <c r="L51" s="9">
        <v>30</v>
      </c>
      <c r="M51" s="9"/>
      <c r="N51" s="12">
        <f>L51/K51</f>
        <v>2</v>
      </c>
      <c r="O51" s="13">
        <f>M51/6</f>
        <v>0</v>
      </c>
      <c r="P51" s="14"/>
      <c r="Q51" s="15">
        <f>IF(K51=0,0,L51)</f>
        <v>30</v>
      </c>
      <c r="R51" s="16">
        <f>IF(K51=0,0,M51/1.5)</f>
        <v>0</v>
      </c>
      <c r="S51" s="13">
        <f>P51+Q51+R51</f>
        <v>30</v>
      </c>
      <c r="T51" s="27"/>
      <c r="U51" s="27"/>
      <c r="V51" s="27"/>
      <c r="W51" s="27"/>
      <c r="X51" s="172"/>
      <c r="Y51" s="181"/>
    </row>
    <row r="52" spans="1:25">
      <c r="A52" s="120" t="s">
        <v>148</v>
      </c>
      <c r="B52" s="8" t="s">
        <v>195</v>
      </c>
      <c r="C52" s="9"/>
      <c r="D52" s="8" t="s">
        <v>49</v>
      </c>
      <c r="E52" s="14" t="s">
        <v>97</v>
      </c>
      <c r="F52" s="24">
        <v>6</v>
      </c>
      <c r="G52" s="11" t="s">
        <v>145</v>
      </c>
      <c r="H52" s="9"/>
      <c r="I52" s="9">
        <v>28</v>
      </c>
      <c r="J52" s="9">
        <v>42</v>
      </c>
      <c r="K52" s="9">
        <f>J52-I52+1</f>
        <v>15</v>
      </c>
      <c r="L52" s="9">
        <v>10</v>
      </c>
      <c r="M52" s="9"/>
      <c r="N52" s="12">
        <f>L52/K52</f>
        <v>0.66666666666666663</v>
      </c>
      <c r="O52" s="13">
        <f>M52/6</f>
        <v>0</v>
      </c>
      <c r="P52" s="14"/>
      <c r="Q52" s="15">
        <f>IF(K52=0,0,L52)</f>
        <v>10</v>
      </c>
      <c r="R52" s="16">
        <f>IF(K52=0,0,M52/1.5)</f>
        <v>0</v>
      </c>
      <c r="S52" s="13">
        <v>45</v>
      </c>
      <c r="T52" s="27"/>
      <c r="U52" s="27"/>
      <c r="V52" s="27"/>
      <c r="W52" s="27"/>
      <c r="X52" s="172"/>
      <c r="Y52" s="181"/>
    </row>
    <row r="53" spans="1:25" s="104" customFormat="1" ht="15.75" thickBot="1">
      <c r="A53" s="134"/>
      <c r="B53" s="135"/>
      <c r="C53" s="136"/>
      <c r="D53" s="135"/>
      <c r="E53" s="138"/>
      <c r="F53" s="144"/>
      <c r="G53" s="139"/>
      <c r="H53" s="136"/>
      <c r="I53" s="136"/>
      <c r="J53" s="136"/>
      <c r="K53" s="136"/>
      <c r="L53" s="136"/>
      <c r="M53" s="136"/>
      <c r="N53" s="140"/>
      <c r="O53" s="141"/>
      <c r="P53" s="138"/>
      <c r="Q53" s="142"/>
      <c r="R53" s="143"/>
      <c r="S53" s="141"/>
      <c r="T53" s="132">
        <f>SUM(S47:S52)</f>
        <v>195</v>
      </c>
      <c r="U53" s="124">
        <v>270</v>
      </c>
      <c r="V53" s="132">
        <f>SUM(T53:U53)+0.1*SUM(T53:U53)</f>
        <v>511.5</v>
      </c>
      <c r="W53" s="132">
        <v>39</v>
      </c>
      <c r="X53" s="174">
        <v>446</v>
      </c>
      <c r="Y53" s="187">
        <f>V53+W53-X53</f>
        <v>104.5</v>
      </c>
    </row>
    <row r="54" spans="1:25">
      <c r="A54" s="109"/>
      <c r="B54" s="110" t="s">
        <v>209</v>
      </c>
      <c r="C54" s="111"/>
      <c r="D54" s="110" t="s">
        <v>211</v>
      </c>
      <c r="E54" s="112" t="s">
        <v>23</v>
      </c>
      <c r="F54" s="113">
        <v>2</v>
      </c>
      <c r="G54" s="114" t="s">
        <v>75</v>
      </c>
      <c r="H54" s="111"/>
      <c r="I54" s="111">
        <v>28</v>
      </c>
      <c r="J54" s="111">
        <v>37</v>
      </c>
      <c r="K54" s="111">
        <f t="shared" ref="K54:K61" si="24">J54-I54+1</f>
        <v>10</v>
      </c>
      <c r="L54" s="111">
        <v>30</v>
      </c>
      <c r="M54" s="111"/>
      <c r="N54" s="115">
        <f t="shared" ref="N54:N61" si="25">L54/K54</f>
        <v>3</v>
      </c>
      <c r="O54" s="116">
        <f t="shared" ref="O54:O61" si="26">M54/6</f>
        <v>0</v>
      </c>
      <c r="P54" s="112"/>
      <c r="Q54" s="117">
        <f t="shared" ref="Q54:Q61" si="27">IF(K54=0,0,L54)</f>
        <v>30</v>
      </c>
      <c r="R54" s="118">
        <f t="shared" ref="R54:R61" si="28">IF(K54=0,0,M54/1.5)</f>
        <v>0</v>
      </c>
      <c r="S54" s="116">
        <f t="shared" ref="S54:S61" si="29">P54+Q54+R54</f>
        <v>30</v>
      </c>
      <c r="T54" s="119"/>
      <c r="U54" s="119"/>
      <c r="V54" s="119"/>
      <c r="W54" s="119"/>
      <c r="X54" s="171"/>
      <c r="Y54" s="180"/>
    </row>
    <row r="55" spans="1:25">
      <c r="A55" s="120"/>
      <c r="B55" s="8" t="s">
        <v>210</v>
      </c>
      <c r="C55" s="9"/>
      <c r="D55" s="8" t="s">
        <v>211</v>
      </c>
      <c r="E55" s="14" t="s">
        <v>23</v>
      </c>
      <c r="F55" s="24">
        <v>2</v>
      </c>
      <c r="G55" s="11" t="s">
        <v>83</v>
      </c>
      <c r="H55" s="9"/>
      <c r="I55" s="9">
        <v>28</v>
      </c>
      <c r="J55" s="9">
        <v>37</v>
      </c>
      <c r="K55" s="9">
        <f t="shared" si="24"/>
        <v>10</v>
      </c>
      <c r="L55" s="9">
        <v>30</v>
      </c>
      <c r="M55" s="9"/>
      <c r="N55" s="12">
        <f t="shared" si="25"/>
        <v>3</v>
      </c>
      <c r="O55" s="13">
        <f t="shared" si="26"/>
        <v>0</v>
      </c>
      <c r="P55" s="14"/>
      <c r="Q55" s="15">
        <f t="shared" si="27"/>
        <v>30</v>
      </c>
      <c r="R55" s="16">
        <f t="shared" si="28"/>
        <v>0</v>
      </c>
      <c r="S55" s="13">
        <f t="shared" si="29"/>
        <v>30</v>
      </c>
      <c r="T55" s="27"/>
      <c r="U55" s="27"/>
      <c r="V55" s="27"/>
      <c r="W55" s="27"/>
      <c r="X55" s="172"/>
      <c r="Y55" s="181"/>
    </row>
    <row r="56" spans="1:25">
      <c r="A56" s="120"/>
      <c r="B56" s="8" t="s">
        <v>207</v>
      </c>
      <c r="C56" s="9"/>
      <c r="D56" s="8" t="s">
        <v>46</v>
      </c>
      <c r="E56" s="14" t="s">
        <v>208</v>
      </c>
      <c r="F56" s="24">
        <v>2</v>
      </c>
      <c r="G56" s="11" t="s">
        <v>145</v>
      </c>
      <c r="H56" s="9"/>
      <c r="I56" s="9">
        <v>37</v>
      </c>
      <c r="J56" s="9">
        <v>42</v>
      </c>
      <c r="K56" s="9">
        <f t="shared" si="24"/>
        <v>6</v>
      </c>
      <c r="L56" s="9">
        <v>30</v>
      </c>
      <c r="M56" s="9"/>
      <c r="N56" s="12">
        <f t="shared" si="25"/>
        <v>5</v>
      </c>
      <c r="O56" s="13">
        <f t="shared" si="26"/>
        <v>0</v>
      </c>
      <c r="P56" s="14"/>
      <c r="Q56" s="15">
        <f t="shared" si="27"/>
        <v>30</v>
      </c>
      <c r="R56" s="16">
        <f t="shared" si="28"/>
        <v>0</v>
      </c>
      <c r="S56" s="13">
        <f t="shared" si="29"/>
        <v>30</v>
      </c>
      <c r="T56" s="27"/>
      <c r="U56" s="27"/>
      <c r="V56" s="27"/>
      <c r="W56" s="27"/>
      <c r="X56" s="172"/>
      <c r="Y56" s="181"/>
    </row>
    <row r="57" spans="1:25">
      <c r="A57" s="121"/>
      <c r="B57" s="8" t="s">
        <v>216</v>
      </c>
      <c r="C57" s="98"/>
      <c r="D57" s="8" t="s">
        <v>211</v>
      </c>
      <c r="E57" s="14" t="s">
        <v>223</v>
      </c>
      <c r="F57" s="9">
        <v>3</v>
      </c>
      <c r="G57" s="11" t="s">
        <v>75</v>
      </c>
      <c r="H57" s="98"/>
      <c r="I57" s="9">
        <v>28</v>
      </c>
      <c r="J57" s="9">
        <v>37</v>
      </c>
      <c r="K57" s="9">
        <f t="shared" si="24"/>
        <v>10</v>
      </c>
      <c r="L57" s="9">
        <v>30</v>
      </c>
      <c r="M57" s="98"/>
      <c r="N57" s="12">
        <f t="shared" si="25"/>
        <v>3</v>
      </c>
      <c r="O57" s="13">
        <f t="shared" si="26"/>
        <v>0</v>
      </c>
      <c r="P57" s="98"/>
      <c r="Q57" s="15">
        <f t="shared" si="27"/>
        <v>30</v>
      </c>
      <c r="R57" s="16">
        <f t="shared" si="28"/>
        <v>0</v>
      </c>
      <c r="S57" s="13">
        <f t="shared" si="29"/>
        <v>30</v>
      </c>
      <c r="T57" s="98"/>
      <c r="U57" s="98"/>
      <c r="V57" s="98"/>
      <c r="W57" s="98"/>
      <c r="X57" s="173"/>
      <c r="Y57" s="181"/>
    </row>
    <row r="58" spans="1:25">
      <c r="A58" s="120"/>
      <c r="B58" s="8" t="s">
        <v>217</v>
      </c>
      <c r="C58" s="9"/>
      <c r="D58" s="8" t="s">
        <v>211</v>
      </c>
      <c r="E58" s="14" t="s">
        <v>223</v>
      </c>
      <c r="F58" s="24">
        <v>3</v>
      </c>
      <c r="G58" s="11" t="s">
        <v>83</v>
      </c>
      <c r="H58" s="9"/>
      <c r="I58" s="9">
        <v>28</v>
      </c>
      <c r="J58" s="9">
        <v>37</v>
      </c>
      <c r="K58" s="9">
        <f t="shared" si="24"/>
        <v>10</v>
      </c>
      <c r="L58" s="9">
        <v>30</v>
      </c>
      <c r="M58" s="9"/>
      <c r="N58" s="12">
        <f t="shared" si="25"/>
        <v>3</v>
      </c>
      <c r="O58" s="13">
        <f t="shared" si="26"/>
        <v>0</v>
      </c>
      <c r="P58" s="14"/>
      <c r="Q58" s="15">
        <f t="shared" si="27"/>
        <v>30</v>
      </c>
      <c r="R58" s="16">
        <f t="shared" si="28"/>
        <v>0</v>
      </c>
      <c r="S58" s="13">
        <f t="shared" si="29"/>
        <v>30</v>
      </c>
      <c r="T58" s="27"/>
      <c r="U58" s="27"/>
      <c r="V58" s="27"/>
      <c r="W58" s="27"/>
      <c r="X58" s="172"/>
      <c r="Y58" s="181"/>
    </row>
    <row r="59" spans="1:25">
      <c r="A59" s="120"/>
      <c r="B59" s="8" t="s">
        <v>214</v>
      </c>
      <c r="C59" s="9"/>
      <c r="D59" s="8" t="s">
        <v>211</v>
      </c>
      <c r="E59" s="14" t="s">
        <v>223</v>
      </c>
      <c r="F59" s="24">
        <v>4</v>
      </c>
      <c r="G59" s="64" t="s">
        <v>75</v>
      </c>
      <c r="H59" s="9"/>
      <c r="I59" s="9">
        <v>28</v>
      </c>
      <c r="J59" s="9">
        <v>37</v>
      </c>
      <c r="K59" s="9">
        <f t="shared" si="24"/>
        <v>10</v>
      </c>
      <c r="L59" s="9">
        <v>30</v>
      </c>
      <c r="M59" s="9"/>
      <c r="N59" s="12">
        <f t="shared" si="25"/>
        <v>3</v>
      </c>
      <c r="O59" s="13">
        <f t="shared" si="26"/>
        <v>0</v>
      </c>
      <c r="P59" s="14"/>
      <c r="Q59" s="15">
        <f t="shared" si="27"/>
        <v>30</v>
      </c>
      <c r="R59" s="16">
        <f t="shared" si="28"/>
        <v>0</v>
      </c>
      <c r="S59" s="13">
        <f t="shared" si="29"/>
        <v>30</v>
      </c>
      <c r="T59" s="27"/>
      <c r="U59" s="27"/>
      <c r="V59" s="27"/>
      <c r="W59" s="27"/>
      <c r="X59" s="172"/>
      <c r="Y59" s="181"/>
    </row>
    <row r="60" spans="1:25">
      <c r="A60" s="120"/>
      <c r="B60" s="8" t="s">
        <v>215</v>
      </c>
      <c r="C60" s="9"/>
      <c r="D60" s="8" t="s">
        <v>211</v>
      </c>
      <c r="E60" s="14" t="s">
        <v>223</v>
      </c>
      <c r="F60" s="24">
        <v>4</v>
      </c>
      <c r="G60" s="11" t="s">
        <v>83</v>
      </c>
      <c r="H60" s="9"/>
      <c r="I60" s="9">
        <v>28</v>
      </c>
      <c r="J60" s="9">
        <v>37</v>
      </c>
      <c r="K60" s="9">
        <f t="shared" si="24"/>
        <v>10</v>
      </c>
      <c r="L60" s="9">
        <v>30</v>
      </c>
      <c r="M60" s="9"/>
      <c r="N60" s="12">
        <f t="shared" si="25"/>
        <v>3</v>
      </c>
      <c r="O60" s="13">
        <f t="shared" si="26"/>
        <v>0</v>
      </c>
      <c r="P60" s="14"/>
      <c r="Q60" s="15">
        <f t="shared" si="27"/>
        <v>30</v>
      </c>
      <c r="R60" s="16">
        <f t="shared" si="28"/>
        <v>0</v>
      </c>
      <c r="S60" s="13">
        <f t="shared" si="29"/>
        <v>30</v>
      </c>
      <c r="T60" s="27"/>
      <c r="U60" s="27"/>
      <c r="V60" s="27"/>
      <c r="W60" s="27"/>
      <c r="X60" s="172"/>
      <c r="Y60" s="181"/>
    </row>
    <row r="61" spans="1:25">
      <c r="A61" s="120"/>
      <c r="B61" s="8" t="s">
        <v>218</v>
      </c>
      <c r="C61" s="9"/>
      <c r="D61" s="8" t="s">
        <v>211</v>
      </c>
      <c r="E61" s="14" t="s">
        <v>223</v>
      </c>
      <c r="F61" s="24">
        <v>4</v>
      </c>
      <c r="G61" s="11" t="s">
        <v>144</v>
      </c>
      <c r="H61" s="9"/>
      <c r="I61" s="9">
        <v>28</v>
      </c>
      <c r="J61" s="9">
        <v>37</v>
      </c>
      <c r="K61" s="9">
        <f t="shared" si="24"/>
        <v>10</v>
      </c>
      <c r="L61" s="9">
        <v>30</v>
      </c>
      <c r="M61" s="9"/>
      <c r="N61" s="12">
        <f t="shared" si="25"/>
        <v>3</v>
      </c>
      <c r="O61" s="13">
        <f t="shared" si="26"/>
        <v>0</v>
      </c>
      <c r="P61" s="14"/>
      <c r="Q61" s="15">
        <f t="shared" si="27"/>
        <v>30</v>
      </c>
      <c r="R61" s="16">
        <f t="shared" si="28"/>
        <v>0</v>
      </c>
      <c r="S61" s="13">
        <f t="shared" si="29"/>
        <v>30</v>
      </c>
      <c r="T61" s="27"/>
      <c r="U61" s="27"/>
      <c r="V61" s="27"/>
      <c r="W61" s="27"/>
      <c r="X61" s="172"/>
      <c r="Y61" s="181"/>
    </row>
    <row r="62" spans="1:25">
      <c r="A62" s="120" t="s">
        <v>134</v>
      </c>
      <c r="B62" s="8" t="s">
        <v>157</v>
      </c>
      <c r="C62" s="9"/>
      <c r="D62" s="8" t="s">
        <v>46</v>
      </c>
      <c r="E62" s="14" t="s">
        <v>162</v>
      </c>
      <c r="F62" s="24">
        <v>5</v>
      </c>
      <c r="G62" s="11" t="s">
        <v>164</v>
      </c>
      <c r="H62" s="9"/>
      <c r="I62" s="9">
        <v>28</v>
      </c>
      <c r="J62" s="9">
        <v>37</v>
      </c>
      <c r="K62" s="9">
        <f>J62-I62+1</f>
        <v>10</v>
      </c>
      <c r="L62" s="9">
        <v>30</v>
      </c>
      <c r="M62" s="9"/>
      <c r="N62" s="12">
        <f>L62/K62</f>
        <v>3</v>
      </c>
      <c r="O62" s="13">
        <f>M62/6</f>
        <v>0</v>
      </c>
      <c r="P62" s="14"/>
      <c r="Q62" s="15">
        <f>IF(K62=0,0,L62)</f>
        <v>30</v>
      </c>
      <c r="R62" s="16">
        <f>IF(K62=0,0,M62/1.5)</f>
        <v>0</v>
      </c>
      <c r="S62" s="13">
        <f>P62+Q62+R62</f>
        <v>30</v>
      </c>
      <c r="T62" s="27"/>
      <c r="U62" s="27"/>
      <c r="V62" s="27"/>
      <c r="W62" s="27"/>
      <c r="X62" s="172"/>
      <c r="Y62" s="181"/>
    </row>
    <row r="63" spans="1:25">
      <c r="A63" s="120" t="s">
        <v>148</v>
      </c>
      <c r="B63" s="8" t="s">
        <v>236</v>
      </c>
      <c r="C63" s="9"/>
      <c r="D63" s="8" t="s">
        <v>46</v>
      </c>
      <c r="E63" s="14" t="s">
        <v>149</v>
      </c>
      <c r="F63" s="24">
        <v>5</v>
      </c>
      <c r="G63" s="11" t="s">
        <v>74</v>
      </c>
      <c r="H63" s="9"/>
      <c r="I63" s="9">
        <v>28</v>
      </c>
      <c r="J63" s="9">
        <v>42</v>
      </c>
      <c r="K63" s="9">
        <f>J63-I63+1</f>
        <v>15</v>
      </c>
      <c r="L63" s="9">
        <v>18</v>
      </c>
      <c r="M63" s="9"/>
      <c r="N63" s="12">
        <f>L63/K63</f>
        <v>1.2</v>
      </c>
      <c r="O63" s="13">
        <f>M63/6</f>
        <v>0</v>
      </c>
      <c r="P63" s="14"/>
      <c r="Q63" s="15">
        <f>IF(K63=0,0,L63)</f>
        <v>18</v>
      </c>
      <c r="R63" s="16">
        <f>IF(K63=0,0,M63/1.5)</f>
        <v>0</v>
      </c>
      <c r="S63" s="13">
        <v>30</v>
      </c>
      <c r="T63" s="27"/>
      <c r="U63" s="27"/>
      <c r="V63" s="27"/>
      <c r="W63" s="27"/>
      <c r="X63" s="172"/>
      <c r="Y63" s="181"/>
    </row>
    <row r="64" spans="1:25" s="104" customFormat="1" ht="15.75" thickBot="1">
      <c r="A64" s="134"/>
      <c r="B64" s="135"/>
      <c r="C64" s="136"/>
      <c r="D64" s="135"/>
      <c r="E64" s="138"/>
      <c r="F64" s="144"/>
      <c r="G64" s="139"/>
      <c r="H64" s="136"/>
      <c r="I64" s="136"/>
      <c r="J64" s="136"/>
      <c r="K64" s="136"/>
      <c r="L64" s="136"/>
      <c r="M64" s="136"/>
      <c r="N64" s="140"/>
      <c r="O64" s="141"/>
      <c r="P64" s="138"/>
      <c r="Q64" s="142"/>
      <c r="R64" s="143"/>
      <c r="S64" s="141"/>
      <c r="T64" s="132">
        <f>SUM(S54:S63)</f>
        <v>300</v>
      </c>
      <c r="U64" s="124">
        <v>130</v>
      </c>
      <c r="V64" s="132">
        <f>SUM(T64:U64)+0.1*SUM(T64:U64)</f>
        <v>473</v>
      </c>
      <c r="W64" s="132">
        <v>39</v>
      </c>
      <c r="X64" s="174">
        <v>446</v>
      </c>
      <c r="Y64" s="187">
        <f>V64+W64-X64</f>
        <v>66</v>
      </c>
    </row>
    <row r="65" spans="1:25">
      <c r="A65" s="109" t="s">
        <v>160</v>
      </c>
      <c r="B65" s="110" t="s">
        <v>200</v>
      </c>
      <c r="C65" s="111"/>
      <c r="D65" s="110" t="s">
        <v>142</v>
      </c>
      <c r="E65" s="112" t="s">
        <v>143</v>
      </c>
      <c r="F65" s="113">
        <v>3</v>
      </c>
      <c r="G65" s="114" t="s">
        <v>168</v>
      </c>
      <c r="H65" s="111"/>
      <c r="I65" s="111">
        <v>28</v>
      </c>
      <c r="J65" s="111">
        <v>42</v>
      </c>
      <c r="K65" s="111">
        <f>J65-I65+1</f>
        <v>15</v>
      </c>
      <c r="L65" s="111">
        <v>75</v>
      </c>
      <c r="M65" s="111"/>
      <c r="N65" s="115">
        <f>L65/K65</f>
        <v>5</v>
      </c>
      <c r="O65" s="116">
        <f>M65/6</f>
        <v>0</v>
      </c>
      <c r="P65" s="112"/>
      <c r="Q65" s="117">
        <f>IF(K65=0,0,L65)</f>
        <v>75</v>
      </c>
      <c r="R65" s="118">
        <f>IF(K65=0,0,M65/1.5)</f>
        <v>0</v>
      </c>
      <c r="S65" s="116">
        <f>P65+Q65+R65</f>
        <v>75</v>
      </c>
      <c r="T65" s="119"/>
      <c r="U65" s="119"/>
      <c r="V65" s="119"/>
      <c r="W65" s="119"/>
      <c r="X65" s="171"/>
      <c r="Y65" s="180"/>
    </row>
    <row r="66" spans="1:25">
      <c r="A66" s="150" t="s">
        <v>136</v>
      </c>
      <c r="B66" s="8" t="s">
        <v>155</v>
      </c>
      <c r="C66" s="61"/>
      <c r="D66" s="8" t="s">
        <v>142</v>
      </c>
      <c r="E66" s="14" t="s">
        <v>143</v>
      </c>
      <c r="F66" s="100">
        <v>4</v>
      </c>
      <c r="G66" s="11" t="s">
        <v>192</v>
      </c>
      <c r="H66" s="9"/>
      <c r="I66" s="9">
        <v>28</v>
      </c>
      <c r="J66" s="9">
        <v>37</v>
      </c>
      <c r="K66" s="9">
        <f>J66-I66+1</f>
        <v>10</v>
      </c>
      <c r="L66" s="9">
        <v>60</v>
      </c>
      <c r="M66" s="9"/>
      <c r="N66" s="12">
        <f>L66/K66</f>
        <v>6</v>
      </c>
      <c r="O66" s="13">
        <f>M66/6</f>
        <v>0</v>
      </c>
      <c r="P66" s="14"/>
      <c r="Q66" s="15">
        <f>IF(K66=0,0,L66)</f>
        <v>60</v>
      </c>
      <c r="R66" s="16">
        <f>IF(K66=0,0,M66/1.5)</f>
        <v>0</v>
      </c>
      <c r="S66" s="13">
        <f>P66+Q66+R66</f>
        <v>60</v>
      </c>
      <c r="T66" s="27"/>
      <c r="U66" s="27"/>
      <c r="V66" s="27"/>
      <c r="W66" s="27"/>
      <c r="X66" s="172"/>
      <c r="Y66" s="181"/>
    </row>
    <row r="67" spans="1:25">
      <c r="A67" s="120" t="s">
        <v>137</v>
      </c>
      <c r="B67" s="8" t="s">
        <v>158</v>
      </c>
      <c r="C67" s="9"/>
      <c r="D67" s="8" t="s">
        <v>142</v>
      </c>
      <c r="E67" s="14" t="s">
        <v>143</v>
      </c>
      <c r="F67" s="24">
        <v>6</v>
      </c>
      <c r="G67" s="11" t="s">
        <v>192</v>
      </c>
      <c r="H67" s="9"/>
      <c r="I67" s="9">
        <v>28</v>
      </c>
      <c r="J67" s="9">
        <v>37</v>
      </c>
      <c r="K67" s="9">
        <f>J67-I67+1</f>
        <v>10</v>
      </c>
      <c r="L67" s="9">
        <v>60</v>
      </c>
      <c r="M67" s="9"/>
      <c r="N67" s="12">
        <f>L67/K67</f>
        <v>6</v>
      </c>
      <c r="O67" s="13">
        <f>M67/6</f>
        <v>0</v>
      </c>
      <c r="P67" s="14"/>
      <c r="Q67" s="15">
        <f>IF(K67=0,0,L67)</f>
        <v>60</v>
      </c>
      <c r="R67" s="16">
        <f>IF(K67=0,0,M67/1.5)</f>
        <v>0</v>
      </c>
      <c r="S67" s="13">
        <f>P67+Q67+R67</f>
        <v>60</v>
      </c>
      <c r="T67" s="27"/>
      <c r="U67" s="27"/>
      <c r="V67" s="27"/>
      <c r="W67" s="56"/>
      <c r="X67" s="178"/>
      <c r="Y67" s="181"/>
    </row>
    <row r="68" spans="1:25" s="104" customFormat="1" ht="15.75" thickBot="1">
      <c r="A68" s="134"/>
      <c r="B68" s="135"/>
      <c r="C68" s="136"/>
      <c r="D68" s="135"/>
      <c r="E68" s="138"/>
      <c r="F68" s="144"/>
      <c r="G68" s="139"/>
      <c r="H68" s="136"/>
      <c r="I68" s="136"/>
      <c r="J68" s="136"/>
      <c r="K68" s="136"/>
      <c r="L68" s="136"/>
      <c r="M68" s="136"/>
      <c r="N68" s="140"/>
      <c r="O68" s="141"/>
      <c r="P68" s="138"/>
      <c r="Q68" s="142"/>
      <c r="R68" s="143"/>
      <c r="S68" s="141"/>
      <c r="T68" s="146">
        <f>SUM(S65:S67)</f>
        <v>195</v>
      </c>
      <c r="U68" s="147">
        <v>375</v>
      </c>
      <c r="V68" s="146">
        <f>SUM(T68:U68)+0.1*SUM(T68:U68)</f>
        <v>627</v>
      </c>
      <c r="W68" s="146">
        <v>39</v>
      </c>
      <c r="X68" s="179">
        <v>446</v>
      </c>
      <c r="Y68" s="188">
        <f>V68+W68-X68</f>
        <v>220</v>
      </c>
    </row>
    <row r="69" spans="1:25">
      <c r="A69" s="109"/>
      <c r="B69" s="110" t="s">
        <v>225</v>
      </c>
      <c r="C69" s="111"/>
      <c r="D69" s="110" t="s">
        <v>146</v>
      </c>
      <c r="E69" s="112" t="s">
        <v>55</v>
      </c>
      <c r="F69" s="113">
        <v>2</v>
      </c>
      <c r="G69" s="114" t="s">
        <v>75</v>
      </c>
      <c r="H69" s="111"/>
      <c r="I69" s="111">
        <v>28</v>
      </c>
      <c r="J69" s="111">
        <v>37</v>
      </c>
      <c r="K69" s="111">
        <f>J69-I69+1</f>
        <v>10</v>
      </c>
      <c r="L69" s="111">
        <v>30</v>
      </c>
      <c r="M69" s="111"/>
      <c r="N69" s="115">
        <f>L69/K69</f>
        <v>3</v>
      </c>
      <c r="O69" s="116">
        <f>M69/6</f>
        <v>0</v>
      </c>
      <c r="P69" s="112"/>
      <c r="Q69" s="117">
        <f>IF(K69=0,0,L69)</f>
        <v>30</v>
      </c>
      <c r="R69" s="118">
        <f>IF(K69=0,0,M69/1.5)</f>
        <v>0</v>
      </c>
      <c r="S69" s="116">
        <f>P69+Q69+R69</f>
        <v>30</v>
      </c>
      <c r="T69" s="119"/>
      <c r="U69" s="119"/>
      <c r="V69" s="119"/>
      <c r="W69" s="119"/>
      <c r="X69" s="171"/>
      <c r="Y69" s="180"/>
    </row>
    <row r="70" spans="1:25">
      <c r="A70" s="120"/>
      <c r="B70" s="8" t="s">
        <v>226</v>
      </c>
      <c r="C70" s="9"/>
      <c r="D70" s="8" t="s">
        <v>146</v>
      </c>
      <c r="E70" s="14" t="s">
        <v>55</v>
      </c>
      <c r="F70" s="24">
        <v>2</v>
      </c>
      <c r="G70" s="11" t="s">
        <v>83</v>
      </c>
      <c r="H70" s="9"/>
      <c r="I70" s="9">
        <v>28</v>
      </c>
      <c r="J70" s="9">
        <v>37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3">
        <f>P70+Q70+R70</f>
        <v>30</v>
      </c>
      <c r="T70" s="27"/>
      <c r="U70" s="27"/>
      <c r="V70" s="27"/>
      <c r="W70" s="27"/>
      <c r="X70" s="172"/>
      <c r="Y70" s="181"/>
    </row>
    <row r="71" spans="1:25">
      <c r="A71" s="121"/>
      <c r="B71" s="8" t="s">
        <v>227</v>
      </c>
      <c r="C71" s="98"/>
      <c r="D71" s="8" t="s">
        <v>146</v>
      </c>
      <c r="E71" s="14" t="s">
        <v>55</v>
      </c>
      <c r="F71" s="9">
        <v>5</v>
      </c>
      <c r="G71" s="11" t="s">
        <v>75</v>
      </c>
      <c r="H71" s="98"/>
      <c r="I71" s="9">
        <v>28</v>
      </c>
      <c r="J71" s="9">
        <v>37</v>
      </c>
      <c r="K71" s="9">
        <f>J71-I71+1</f>
        <v>10</v>
      </c>
      <c r="L71" s="9">
        <v>30</v>
      </c>
      <c r="M71" s="98"/>
      <c r="N71" s="12">
        <f>L71/K71</f>
        <v>3</v>
      </c>
      <c r="O71" s="13">
        <f>M71/6</f>
        <v>0</v>
      </c>
      <c r="P71" s="98"/>
      <c r="Q71" s="15">
        <f>IF(K71=0,0,L71)</f>
        <v>30</v>
      </c>
      <c r="R71" s="16">
        <f>IF(K71=0,0,M71/1.5)</f>
        <v>0</v>
      </c>
      <c r="S71" s="13">
        <f>P71+Q71+R71</f>
        <v>30</v>
      </c>
      <c r="T71" s="98"/>
      <c r="U71" s="98"/>
      <c r="V71" s="98"/>
      <c r="W71" s="98"/>
      <c r="X71" s="173"/>
      <c r="Y71" s="181"/>
    </row>
    <row r="72" spans="1:25">
      <c r="A72" s="120"/>
      <c r="B72" s="8" t="s">
        <v>228</v>
      </c>
      <c r="C72" s="9"/>
      <c r="D72" s="8" t="s">
        <v>146</v>
      </c>
      <c r="E72" s="14" t="s">
        <v>55</v>
      </c>
      <c r="F72" s="24">
        <v>5</v>
      </c>
      <c r="G72" s="11" t="s">
        <v>83</v>
      </c>
      <c r="H72" s="9"/>
      <c r="I72" s="9">
        <v>28</v>
      </c>
      <c r="J72" s="9">
        <v>37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3">
        <f>P72+Q72+R72</f>
        <v>30</v>
      </c>
      <c r="T72" s="27"/>
      <c r="U72" s="27"/>
      <c r="V72" s="27"/>
      <c r="W72" s="27"/>
      <c r="X72" s="172"/>
      <c r="Y72" s="181"/>
    </row>
    <row r="73" spans="1:25" s="104" customFormat="1" ht="15.75" thickBot="1">
      <c r="A73" s="134"/>
      <c r="B73" s="135"/>
      <c r="C73" s="136"/>
      <c r="D73" s="135"/>
      <c r="E73" s="138"/>
      <c r="F73" s="144"/>
      <c r="G73" s="139"/>
      <c r="H73" s="136"/>
      <c r="I73" s="136"/>
      <c r="J73" s="136"/>
      <c r="K73" s="136"/>
      <c r="L73" s="136"/>
      <c r="M73" s="136"/>
      <c r="N73" s="140"/>
      <c r="O73" s="141"/>
      <c r="P73" s="138"/>
      <c r="Q73" s="142"/>
      <c r="R73" s="143"/>
      <c r="S73" s="141"/>
      <c r="T73" s="132">
        <f>SUM(S69:S72)</f>
        <v>120</v>
      </c>
      <c r="U73" s="124">
        <v>165</v>
      </c>
      <c r="V73" s="132">
        <f>SUM(T73:U73)+0.1*SUM(T73:U73)</f>
        <v>313.5</v>
      </c>
      <c r="W73" s="132">
        <v>135</v>
      </c>
      <c r="X73" s="174">
        <v>270</v>
      </c>
      <c r="Y73" s="187">
        <f>V73+W73-X73</f>
        <v>178.5</v>
      </c>
    </row>
    <row r="74" spans="1:25">
      <c r="A74" s="109" t="s">
        <v>136</v>
      </c>
      <c r="B74" s="110" t="s">
        <v>154</v>
      </c>
      <c r="C74" s="111"/>
      <c r="D74" s="110" t="s">
        <v>25</v>
      </c>
      <c r="E74" s="112" t="s">
        <v>143</v>
      </c>
      <c r="F74" s="113">
        <v>3</v>
      </c>
      <c r="G74" s="114" t="s">
        <v>180</v>
      </c>
      <c r="H74" s="111"/>
      <c r="I74" s="111">
        <v>28</v>
      </c>
      <c r="J74" s="111">
        <v>37</v>
      </c>
      <c r="K74" s="111">
        <f>J74-I74+1</f>
        <v>10</v>
      </c>
      <c r="L74" s="111">
        <v>60</v>
      </c>
      <c r="M74" s="111"/>
      <c r="N74" s="115">
        <f>L74/K74</f>
        <v>6</v>
      </c>
      <c r="O74" s="116">
        <f>M74/6</f>
        <v>0</v>
      </c>
      <c r="P74" s="112"/>
      <c r="Q74" s="117">
        <f>IF(K74=0,0,L74)</f>
        <v>60</v>
      </c>
      <c r="R74" s="118">
        <f>IF(K74=0,0,M74/1.5)</f>
        <v>0</v>
      </c>
      <c r="S74" s="116">
        <f>P74+Q74+R74</f>
        <v>60</v>
      </c>
      <c r="T74" s="119"/>
      <c r="U74" s="119"/>
      <c r="V74" s="119"/>
      <c r="W74" s="119"/>
      <c r="X74" s="171"/>
      <c r="Y74" s="180"/>
    </row>
    <row r="75" spans="1:25">
      <c r="A75" s="120" t="s">
        <v>133</v>
      </c>
      <c r="B75" s="8" t="s">
        <v>153</v>
      </c>
      <c r="C75" s="9"/>
      <c r="D75" s="8" t="s">
        <v>25</v>
      </c>
      <c r="E75" s="14" t="s">
        <v>143</v>
      </c>
      <c r="F75" s="24">
        <v>4</v>
      </c>
      <c r="G75" s="11" t="s">
        <v>192</v>
      </c>
      <c r="H75" s="9"/>
      <c r="I75" s="9">
        <v>28</v>
      </c>
      <c r="J75" s="9">
        <v>42</v>
      </c>
      <c r="K75" s="9">
        <f>J75-I75+1</f>
        <v>15</v>
      </c>
      <c r="L75" s="9">
        <v>60</v>
      </c>
      <c r="M75" s="9"/>
      <c r="N75" s="12">
        <f>L75/K75</f>
        <v>4</v>
      </c>
      <c r="O75" s="13">
        <f>M75/6</f>
        <v>0</v>
      </c>
      <c r="P75" s="14"/>
      <c r="Q75" s="15">
        <f>IF(K75=0,0,L75)</f>
        <v>60</v>
      </c>
      <c r="R75" s="16">
        <f>IF(K75=0,0,M75/1.5)</f>
        <v>0</v>
      </c>
      <c r="S75" s="13">
        <f>P75+Q75+R75</f>
        <v>60</v>
      </c>
      <c r="T75" s="27"/>
      <c r="U75" s="27"/>
      <c r="V75" s="27"/>
      <c r="W75" s="27"/>
      <c r="X75" s="172"/>
      <c r="Y75" s="181"/>
    </row>
    <row r="76" spans="1:25">
      <c r="A76" s="120"/>
      <c r="B76" s="8" t="s">
        <v>203</v>
      </c>
      <c r="C76" s="9"/>
      <c r="D76" s="8" t="s">
        <v>25</v>
      </c>
      <c r="E76" s="14" t="s">
        <v>9</v>
      </c>
      <c r="F76" s="24">
        <v>5</v>
      </c>
      <c r="G76" s="11" t="s">
        <v>75</v>
      </c>
      <c r="H76" s="9"/>
      <c r="I76" s="9">
        <v>20</v>
      </c>
      <c r="J76" s="9">
        <v>32</v>
      </c>
      <c r="K76" s="9">
        <f>J76-I76+1</f>
        <v>13</v>
      </c>
      <c r="L76" s="9">
        <v>30</v>
      </c>
      <c r="M76" s="9"/>
      <c r="N76" s="12">
        <f>L76/K76</f>
        <v>2.3076923076923075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3">
        <f>P76+Q76+R76</f>
        <v>30</v>
      </c>
      <c r="T76" s="27"/>
      <c r="U76" s="27"/>
      <c r="V76" s="27"/>
      <c r="W76" s="27"/>
      <c r="X76" s="172"/>
      <c r="Y76" s="181"/>
    </row>
    <row r="77" spans="1:25">
      <c r="A77" s="120"/>
      <c r="B77" s="8" t="s">
        <v>204</v>
      </c>
      <c r="C77" s="9"/>
      <c r="D77" s="8" t="s">
        <v>25</v>
      </c>
      <c r="E77" s="14" t="s">
        <v>9</v>
      </c>
      <c r="F77" s="24">
        <v>5</v>
      </c>
      <c r="G77" s="11" t="s">
        <v>83</v>
      </c>
      <c r="H77" s="9"/>
      <c r="I77" s="9">
        <v>20</v>
      </c>
      <c r="J77" s="9">
        <v>32</v>
      </c>
      <c r="K77" s="9">
        <f>J77-I77+1</f>
        <v>13</v>
      </c>
      <c r="L77" s="9">
        <v>30</v>
      </c>
      <c r="M77" s="9"/>
      <c r="N77" s="12">
        <f>L77/K77</f>
        <v>2.3076923076923075</v>
      </c>
      <c r="O77" s="13">
        <f>M77/6</f>
        <v>0</v>
      </c>
      <c r="P77" s="14"/>
      <c r="Q77" s="15">
        <f>IF(K77=0,0,L77)</f>
        <v>30</v>
      </c>
      <c r="R77" s="16">
        <f>IF(K77=0,0,M77/1.5)</f>
        <v>0</v>
      </c>
      <c r="S77" s="13">
        <f>P77+Q77+R77</f>
        <v>30</v>
      </c>
      <c r="T77" s="27"/>
      <c r="U77" s="27"/>
      <c r="V77" s="27"/>
      <c r="W77" s="27"/>
      <c r="X77" s="172"/>
      <c r="Y77" s="181"/>
    </row>
    <row r="78" spans="1:25">
      <c r="A78" s="120" t="s">
        <v>134</v>
      </c>
      <c r="B78" s="8" t="s">
        <v>157</v>
      </c>
      <c r="C78" s="9"/>
      <c r="D78" s="8" t="s">
        <v>25</v>
      </c>
      <c r="E78" s="14" t="s">
        <v>143</v>
      </c>
      <c r="F78" s="24">
        <v>6</v>
      </c>
      <c r="G78" s="11" t="s">
        <v>180</v>
      </c>
      <c r="H78" s="9"/>
      <c r="I78" s="9">
        <v>28</v>
      </c>
      <c r="J78" s="9">
        <v>37</v>
      </c>
      <c r="K78" s="9">
        <f>J78-I78+1</f>
        <v>10</v>
      </c>
      <c r="L78" s="9">
        <v>60</v>
      </c>
      <c r="M78" s="9"/>
      <c r="N78" s="12">
        <f>L78/K78</f>
        <v>6</v>
      </c>
      <c r="O78" s="13">
        <f>M78/6</f>
        <v>0</v>
      </c>
      <c r="P78" s="14"/>
      <c r="Q78" s="15">
        <f>IF(K78=0,0,L78)</f>
        <v>60</v>
      </c>
      <c r="R78" s="16">
        <f>IF(K78=0,0,M78/1.5)</f>
        <v>0</v>
      </c>
      <c r="S78" s="13">
        <f>P78+Q78+R78</f>
        <v>60</v>
      </c>
      <c r="T78" s="27"/>
      <c r="U78" s="27"/>
      <c r="V78" s="27"/>
      <c r="W78" s="27"/>
      <c r="X78" s="172"/>
      <c r="Y78" s="181"/>
    </row>
    <row r="79" spans="1:25" s="104" customFormat="1" ht="15.75" thickBot="1">
      <c r="A79" s="134"/>
      <c r="B79" s="135"/>
      <c r="C79" s="136"/>
      <c r="D79" s="135"/>
      <c r="E79" s="138"/>
      <c r="F79" s="144"/>
      <c r="G79" s="139"/>
      <c r="H79" s="136"/>
      <c r="I79" s="136"/>
      <c r="J79" s="136"/>
      <c r="K79" s="136"/>
      <c r="L79" s="136"/>
      <c r="M79" s="136"/>
      <c r="N79" s="140"/>
      <c r="O79" s="141"/>
      <c r="P79" s="138"/>
      <c r="Q79" s="142"/>
      <c r="R79" s="143"/>
      <c r="S79" s="141"/>
      <c r="T79" s="132">
        <f>SUM(S74:S78)</f>
        <v>240</v>
      </c>
      <c r="U79" s="124">
        <v>210</v>
      </c>
      <c r="V79" s="132">
        <f>SUM(T79:U79)+0.1*SUM(T79:U79)</f>
        <v>495</v>
      </c>
      <c r="W79" s="132"/>
      <c r="X79" s="174">
        <v>446</v>
      </c>
      <c r="Y79" s="187">
        <f>V79+W79-X79</f>
        <v>49</v>
      </c>
    </row>
    <row r="80" spans="1:25">
      <c r="A80" s="109" t="s">
        <v>134</v>
      </c>
      <c r="B80" s="110" t="s">
        <v>155</v>
      </c>
      <c r="C80" s="111"/>
      <c r="D80" s="110" t="s">
        <v>194</v>
      </c>
      <c r="E80" s="112" t="s">
        <v>162</v>
      </c>
      <c r="F80" s="113">
        <v>5</v>
      </c>
      <c r="G80" s="114" t="s">
        <v>144</v>
      </c>
      <c r="H80" s="111"/>
      <c r="I80" s="111">
        <v>28</v>
      </c>
      <c r="J80" s="111">
        <v>37</v>
      </c>
      <c r="K80" s="111">
        <f>J80-I80+1</f>
        <v>10</v>
      </c>
      <c r="L80" s="111">
        <v>30</v>
      </c>
      <c r="M80" s="111"/>
      <c r="N80" s="115">
        <f>L80/K80</f>
        <v>3</v>
      </c>
      <c r="O80" s="116">
        <f>M80/6</f>
        <v>0</v>
      </c>
      <c r="P80" s="112"/>
      <c r="Q80" s="117">
        <f>IF(K80=0,0,L80)</f>
        <v>30</v>
      </c>
      <c r="R80" s="118">
        <f>IF(K80=0,0,M80/1.5)</f>
        <v>0</v>
      </c>
      <c r="S80" s="116">
        <f>P80+Q80+R80</f>
        <v>30</v>
      </c>
      <c r="T80" s="119"/>
      <c r="U80" s="119"/>
      <c r="V80" s="119"/>
      <c r="W80" s="119"/>
      <c r="X80" s="171"/>
      <c r="Y80" s="180"/>
    </row>
    <row r="81" spans="1:25">
      <c r="A81" s="120" t="s">
        <v>137</v>
      </c>
      <c r="B81" s="8" t="s">
        <v>158</v>
      </c>
      <c r="C81" s="9"/>
      <c r="D81" s="8" t="s">
        <v>194</v>
      </c>
      <c r="E81" s="14" t="s">
        <v>162</v>
      </c>
      <c r="F81" s="24">
        <v>5</v>
      </c>
      <c r="G81" s="11" t="s">
        <v>145</v>
      </c>
      <c r="H81" s="9"/>
      <c r="I81" s="9">
        <v>28</v>
      </c>
      <c r="J81" s="9">
        <v>37</v>
      </c>
      <c r="K81" s="9">
        <f>J81-I81+1</f>
        <v>10</v>
      </c>
      <c r="L81" s="9">
        <v>30</v>
      </c>
      <c r="M81" s="9"/>
      <c r="N81" s="12">
        <f>L81/K81</f>
        <v>3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3">
        <f>P81+Q81+R81</f>
        <v>30</v>
      </c>
      <c r="T81" s="27"/>
      <c r="U81" s="27"/>
      <c r="V81" s="27"/>
      <c r="W81" s="27"/>
      <c r="X81" s="172"/>
      <c r="Y81" s="181"/>
    </row>
    <row r="82" spans="1:25" s="104" customFormat="1" ht="15.75" thickBot="1">
      <c r="A82" s="134"/>
      <c r="B82" s="135"/>
      <c r="C82" s="136"/>
      <c r="D82" s="135"/>
      <c r="E82" s="138"/>
      <c r="F82" s="144"/>
      <c r="G82" s="139"/>
      <c r="H82" s="136"/>
      <c r="I82" s="136"/>
      <c r="J82" s="136"/>
      <c r="K82" s="136"/>
      <c r="L82" s="136"/>
      <c r="M82" s="136"/>
      <c r="N82" s="140"/>
      <c r="O82" s="141"/>
      <c r="P82" s="138"/>
      <c r="Q82" s="142"/>
      <c r="R82" s="143"/>
      <c r="S82" s="141"/>
      <c r="T82" s="132">
        <f>SUM(S80:S81)</f>
        <v>60</v>
      </c>
      <c r="U82" s="124"/>
      <c r="V82" s="132">
        <f>SUM(T82:U82)+0.1*SUM(T82:U82)</f>
        <v>66</v>
      </c>
      <c r="W82" s="132"/>
      <c r="X82" s="174"/>
      <c r="Y82" s="182"/>
    </row>
    <row r="83" spans="1:25">
      <c r="A83" s="109"/>
      <c r="B83" s="110" t="s">
        <v>224</v>
      </c>
      <c r="C83" s="111"/>
      <c r="D83" s="110" t="s">
        <v>147</v>
      </c>
      <c r="E83" s="112" t="s">
        <v>143</v>
      </c>
      <c r="F83" s="113">
        <v>7</v>
      </c>
      <c r="G83" s="114" t="s">
        <v>180</v>
      </c>
      <c r="H83" s="111"/>
      <c r="I83" s="111">
        <v>36</v>
      </c>
      <c r="J83" s="111">
        <v>43</v>
      </c>
      <c r="K83" s="111">
        <f>J83-I83+1</f>
        <v>8</v>
      </c>
      <c r="L83" s="111">
        <v>45</v>
      </c>
      <c r="M83" s="111"/>
      <c r="N83" s="115">
        <f>L83/K83</f>
        <v>5.625</v>
      </c>
      <c r="O83" s="116">
        <f>M83/6</f>
        <v>0</v>
      </c>
      <c r="P83" s="112"/>
      <c r="Q83" s="117">
        <f>IF(K83=0,0,L83)</f>
        <v>45</v>
      </c>
      <c r="R83" s="118">
        <f>IF(K83=0,0,M83/1.5)</f>
        <v>0</v>
      </c>
      <c r="S83" s="116">
        <f>P83+Q83+R83</f>
        <v>45</v>
      </c>
      <c r="T83" s="119"/>
      <c r="U83" s="119"/>
      <c r="V83" s="119"/>
      <c r="W83" s="119"/>
      <c r="X83" s="171"/>
      <c r="Y83" s="180"/>
    </row>
    <row r="84" spans="1:25" s="104" customFormat="1" ht="15.75" thickBot="1">
      <c r="A84" s="134"/>
      <c r="B84" s="135"/>
      <c r="C84" s="136"/>
      <c r="D84" s="135"/>
      <c r="E84" s="138"/>
      <c r="F84" s="144"/>
      <c r="G84" s="139"/>
      <c r="H84" s="136"/>
      <c r="I84" s="136"/>
      <c r="J84" s="136"/>
      <c r="K84" s="136"/>
      <c r="L84" s="136"/>
      <c r="M84" s="136"/>
      <c r="N84" s="140"/>
      <c r="O84" s="141"/>
      <c r="P84" s="138"/>
      <c r="Q84" s="142"/>
      <c r="R84" s="143"/>
      <c r="S84" s="141"/>
      <c r="T84" s="132">
        <f>SUM(S83)</f>
        <v>45</v>
      </c>
      <c r="U84" s="124">
        <v>90</v>
      </c>
      <c r="V84" s="132">
        <f>SUM(T84:U84)+0.1*SUM(T84:U84)</f>
        <v>148.5</v>
      </c>
      <c r="W84" s="132"/>
      <c r="X84" s="174"/>
      <c r="Y84" s="182"/>
    </row>
    <row r="85" spans="1:25" s="104" customFormat="1" ht="15.75" thickBot="1">
      <c r="A85" s="167"/>
      <c r="B85" s="157"/>
      <c r="C85" s="161"/>
      <c r="D85" s="157"/>
      <c r="E85" s="164"/>
      <c r="F85" s="161"/>
      <c r="G85" s="160"/>
      <c r="H85" s="161"/>
      <c r="I85" s="161"/>
      <c r="J85" s="161"/>
      <c r="K85" s="161"/>
      <c r="L85" s="161"/>
      <c r="M85" s="161"/>
      <c r="N85" s="162"/>
      <c r="O85" s="163"/>
      <c r="P85" s="164"/>
      <c r="Q85" s="165"/>
      <c r="R85" s="166"/>
      <c r="S85" s="163"/>
      <c r="T85" s="154"/>
      <c r="U85" s="155"/>
      <c r="V85" s="154"/>
      <c r="W85" s="154"/>
      <c r="X85" s="176"/>
      <c r="Y85" s="183"/>
    </row>
    <row r="86" spans="1:25">
      <c r="A86" s="109" t="s">
        <v>148</v>
      </c>
      <c r="B86" s="110" t="s">
        <v>236</v>
      </c>
      <c r="C86" s="111"/>
      <c r="D86" s="110" t="s">
        <v>40</v>
      </c>
      <c r="E86" s="112" t="s">
        <v>84</v>
      </c>
      <c r="F86" s="113">
        <v>5</v>
      </c>
      <c r="G86" s="114" t="s">
        <v>164</v>
      </c>
      <c r="H86" s="111"/>
      <c r="I86" s="111">
        <v>28</v>
      </c>
      <c r="J86" s="111">
        <v>42</v>
      </c>
      <c r="K86" s="111">
        <f>J86-I86+1</f>
        <v>15</v>
      </c>
      <c r="L86" s="111">
        <v>45</v>
      </c>
      <c r="M86" s="111"/>
      <c r="N86" s="115">
        <f>L86/K86</f>
        <v>3</v>
      </c>
      <c r="O86" s="116">
        <f>M86/6</f>
        <v>0</v>
      </c>
      <c r="P86" s="112"/>
      <c r="Q86" s="117">
        <f>IF(K86=0,0,L86)</f>
        <v>45</v>
      </c>
      <c r="R86" s="118">
        <f>IF(K86=0,0,M86/1.5)</f>
        <v>0</v>
      </c>
      <c r="S86" s="116">
        <f>P86+Q86+R86</f>
        <v>45</v>
      </c>
      <c r="T86" s="119"/>
      <c r="U86" s="119"/>
      <c r="V86" s="119"/>
      <c r="W86" s="119"/>
      <c r="X86" s="171"/>
      <c r="Y86" s="180"/>
    </row>
    <row r="87" spans="1:25">
      <c r="A87" s="120" t="s">
        <v>141</v>
      </c>
      <c r="B87" s="8" t="s">
        <v>209</v>
      </c>
      <c r="C87" s="9"/>
      <c r="D87" s="8" t="s">
        <v>40</v>
      </c>
      <c r="E87" s="14" t="s">
        <v>212</v>
      </c>
      <c r="F87" s="24">
        <v>7</v>
      </c>
      <c r="G87" s="11"/>
      <c r="H87" s="11" t="s">
        <v>36</v>
      </c>
      <c r="I87" s="9">
        <v>28</v>
      </c>
      <c r="J87" s="9">
        <v>37</v>
      </c>
      <c r="K87" s="9">
        <f>J87-I87+1</f>
        <v>10</v>
      </c>
      <c r="L87" s="9"/>
      <c r="M87" s="9">
        <v>60</v>
      </c>
      <c r="N87" s="12">
        <f>L87/K87</f>
        <v>0</v>
      </c>
      <c r="O87" s="13">
        <f>M87/6</f>
        <v>10</v>
      </c>
      <c r="P87" s="14"/>
      <c r="Q87" s="15">
        <f>IF(K87=0,0,L87)</f>
        <v>0</v>
      </c>
      <c r="R87" s="16">
        <f>IF(K87=0,0,M87/1.5)</f>
        <v>40</v>
      </c>
      <c r="S87" s="13">
        <f>P87+Q87+R87</f>
        <v>40</v>
      </c>
      <c r="T87" s="27"/>
      <c r="U87" s="27"/>
      <c r="V87" s="27"/>
      <c r="W87" s="27"/>
      <c r="X87" s="172"/>
      <c r="Y87" s="181"/>
    </row>
    <row r="88" spans="1:25" s="104" customFormat="1" ht="15.75" thickBot="1">
      <c r="A88" s="134"/>
      <c r="B88" s="135"/>
      <c r="C88" s="136"/>
      <c r="D88" s="135"/>
      <c r="E88" s="138"/>
      <c r="F88" s="144"/>
      <c r="G88" s="139"/>
      <c r="H88" s="139"/>
      <c r="I88" s="136"/>
      <c r="J88" s="136"/>
      <c r="K88" s="136"/>
      <c r="L88" s="136"/>
      <c r="M88" s="136"/>
      <c r="N88" s="140"/>
      <c r="O88" s="141"/>
      <c r="P88" s="138"/>
      <c r="Q88" s="142"/>
      <c r="R88" s="143"/>
      <c r="S88" s="141"/>
      <c r="T88" s="132">
        <f>SUM(S86:S87)</f>
        <v>85</v>
      </c>
      <c r="U88" s="124">
        <v>256</v>
      </c>
      <c r="V88" s="132">
        <f>SUM(T88:U88)+0.1*SUM(T88:U88)</f>
        <v>375.1</v>
      </c>
      <c r="W88" s="132">
        <v>174</v>
      </c>
      <c r="X88" s="174">
        <v>446</v>
      </c>
      <c r="Y88" s="187">
        <f>V88+W88-X88</f>
        <v>103.10000000000002</v>
      </c>
    </row>
    <row r="89" spans="1:25">
      <c r="A89" s="109" t="s">
        <v>132</v>
      </c>
      <c r="B89" s="110" t="s">
        <v>58</v>
      </c>
      <c r="C89" s="111"/>
      <c r="D89" s="133" t="s">
        <v>30</v>
      </c>
      <c r="E89" s="112" t="s">
        <v>182</v>
      </c>
      <c r="F89" s="114" t="s">
        <v>164</v>
      </c>
      <c r="G89" s="114" t="s">
        <v>145</v>
      </c>
      <c r="H89" s="111"/>
      <c r="I89" s="111">
        <v>35</v>
      </c>
      <c r="J89" s="111">
        <v>38</v>
      </c>
      <c r="K89" s="111">
        <f>J89-I89+1</f>
        <v>4</v>
      </c>
      <c r="L89" s="111">
        <v>30</v>
      </c>
      <c r="M89" s="111">
        <v>120</v>
      </c>
      <c r="N89" s="115">
        <f>L89/K89</f>
        <v>7.5</v>
      </c>
      <c r="O89" s="116">
        <f>M89/6</f>
        <v>20</v>
      </c>
      <c r="P89" s="112"/>
      <c r="Q89" s="117">
        <f>IF(K89=0,0,L89)</f>
        <v>30</v>
      </c>
      <c r="R89" s="118"/>
      <c r="S89" s="116">
        <f>P89+Q89+R89</f>
        <v>30</v>
      </c>
      <c r="T89" s="145"/>
      <c r="U89" s="145"/>
      <c r="V89" s="145"/>
      <c r="W89" s="145"/>
      <c r="X89" s="171"/>
      <c r="Y89" s="180"/>
    </row>
    <row r="90" spans="1:25">
      <c r="A90" s="120" t="s">
        <v>140</v>
      </c>
      <c r="B90" s="8" t="s">
        <v>155</v>
      </c>
      <c r="C90" s="9"/>
      <c r="D90" s="8" t="s">
        <v>30</v>
      </c>
      <c r="E90" s="14" t="s">
        <v>193</v>
      </c>
      <c r="F90" s="24">
        <v>3</v>
      </c>
      <c r="G90" s="11"/>
      <c r="H90" s="9" t="s">
        <v>170</v>
      </c>
      <c r="I90" s="9">
        <v>28</v>
      </c>
      <c r="J90" s="9">
        <v>34</v>
      </c>
      <c r="K90" s="9">
        <f>J90-I90+1</f>
        <v>7</v>
      </c>
      <c r="L90" s="9"/>
      <c r="M90" s="9">
        <v>84</v>
      </c>
      <c r="N90" s="12">
        <f>L90/K90</f>
        <v>0</v>
      </c>
      <c r="O90" s="13">
        <f>M90/6</f>
        <v>14</v>
      </c>
      <c r="P90" s="14"/>
      <c r="Q90" s="15">
        <f>IF(K90=0,0,L90)</f>
        <v>0</v>
      </c>
      <c r="R90" s="16">
        <f>IF(K90=0,0,M90/1.5)</f>
        <v>56</v>
      </c>
      <c r="S90" s="13">
        <f>P90+Q90+R90</f>
        <v>56</v>
      </c>
      <c r="T90" s="27"/>
      <c r="U90" s="27"/>
      <c r="V90" s="27"/>
      <c r="W90" s="27"/>
      <c r="X90" s="172"/>
      <c r="Y90" s="181"/>
    </row>
    <row r="91" spans="1:25">
      <c r="A91" s="120" t="s">
        <v>160</v>
      </c>
      <c r="B91" s="8" t="s">
        <v>200</v>
      </c>
      <c r="C91" s="9"/>
      <c r="D91" s="8" t="s">
        <v>30</v>
      </c>
      <c r="E91" s="14" t="s">
        <v>201</v>
      </c>
      <c r="F91" s="24">
        <v>4</v>
      </c>
      <c r="G91" s="11" t="s">
        <v>144</v>
      </c>
      <c r="H91" s="9"/>
      <c r="I91" s="9">
        <v>28</v>
      </c>
      <c r="J91" s="9">
        <v>37</v>
      </c>
      <c r="K91" s="9">
        <f>J91-I91+1</f>
        <v>10</v>
      </c>
      <c r="L91" s="9">
        <v>30</v>
      </c>
      <c r="M91" s="9"/>
      <c r="N91" s="12">
        <f>L91/K91</f>
        <v>3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  <c r="T91" s="27"/>
      <c r="U91" s="27"/>
      <c r="V91" s="27"/>
      <c r="W91" s="27"/>
      <c r="X91" s="172"/>
      <c r="Y91" s="181"/>
    </row>
    <row r="92" spans="1:25">
      <c r="A92" s="120" t="s">
        <v>140</v>
      </c>
      <c r="B92" s="8" t="s">
        <v>210</v>
      </c>
      <c r="C92" s="9"/>
      <c r="D92" s="8" t="s">
        <v>30</v>
      </c>
      <c r="E92" s="14" t="s">
        <v>213</v>
      </c>
      <c r="F92" s="24">
        <v>5</v>
      </c>
      <c r="G92" s="11"/>
      <c r="H92" s="9" t="s">
        <v>170</v>
      </c>
      <c r="I92" s="9">
        <v>28</v>
      </c>
      <c r="J92" s="9">
        <v>32</v>
      </c>
      <c r="K92" s="9">
        <f>J92-I92+1</f>
        <v>5</v>
      </c>
      <c r="L92" s="9"/>
      <c r="M92" s="9">
        <v>60</v>
      </c>
      <c r="N92" s="12">
        <f>L92/K92</f>
        <v>0</v>
      </c>
      <c r="O92" s="13">
        <f>M92/6</f>
        <v>10</v>
      </c>
      <c r="P92" s="14"/>
      <c r="Q92" s="15">
        <f>IF(K92=0,0,L92)</f>
        <v>0</v>
      </c>
      <c r="R92" s="16">
        <f>IF(K92=0,0,M92/1.5)</f>
        <v>40</v>
      </c>
      <c r="S92" s="13">
        <f>P92+Q92+R92</f>
        <v>40</v>
      </c>
      <c r="T92" s="27"/>
      <c r="U92" s="27"/>
      <c r="V92" s="27"/>
      <c r="W92" s="27"/>
      <c r="X92" s="172"/>
      <c r="Y92" s="181"/>
    </row>
    <row r="93" spans="1:25">
      <c r="A93" s="120" t="s">
        <v>140</v>
      </c>
      <c r="B93" s="8" t="s">
        <v>156</v>
      </c>
      <c r="C93" s="9"/>
      <c r="D93" s="8" t="s">
        <v>30</v>
      </c>
      <c r="E93" s="14" t="s">
        <v>193</v>
      </c>
      <c r="F93" s="24">
        <v>5</v>
      </c>
      <c r="G93" s="11"/>
      <c r="H93" s="9" t="s">
        <v>170</v>
      </c>
      <c r="I93" s="9">
        <v>36</v>
      </c>
      <c r="J93" s="9">
        <v>42</v>
      </c>
      <c r="K93" s="9">
        <f>J93-I93+1</f>
        <v>7</v>
      </c>
      <c r="L93" s="9"/>
      <c r="M93" s="9">
        <v>84</v>
      </c>
      <c r="N93" s="12">
        <f>L93/K93</f>
        <v>0</v>
      </c>
      <c r="O93" s="13">
        <f>M93/6</f>
        <v>14</v>
      </c>
      <c r="P93" s="14"/>
      <c r="Q93" s="15">
        <f>IF(K93=0,0,L93)</f>
        <v>0</v>
      </c>
      <c r="R93" s="16">
        <f>IF(K93=0,0,M93/1.5)</f>
        <v>56</v>
      </c>
      <c r="S93" s="13">
        <f>P93+Q93+R93</f>
        <v>56</v>
      </c>
      <c r="T93" s="27"/>
      <c r="U93" s="27"/>
      <c r="V93" s="27"/>
      <c r="W93" s="27"/>
      <c r="X93" s="172"/>
      <c r="Y93" s="181"/>
    </row>
    <row r="94" spans="1:25" s="104" customFormat="1" ht="15.75" thickBot="1">
      <c r="A94" s="134"/>
      <c r="B94" s="135"/>
      <c r="C94" s="136"/>
      <c r="D94" s="135"/>
      <c r="E94" s="138"/>
      <c r="F94" s="144"/>
      <c r="G94" s="139"/>
      <c r="H94" s="136"/>
      <c r="I94" s="136"/>
      <c r="J94" s="136"/>
      <c r="K94" s="136"/>
      <c r="L94" s="136"/>
      <c r="M94" s="136"/>
      <c r="N94" s="140"/>
      <c r="O94" s="141"/>
      <c r="P94" s="138"/>
      <c r="Q94" s="142"/>
      <c r="R94" s="143"/>
      <c r="S94" s="141"/>
      <c r="T94" s="132">
        <f>SUM(S89:S93)</f>
        <v>212</v>
      </c>
      <c r="U94" s="124">
        <v>270</v>
      </c>
      <c r="V94" s="132">
        <f>SUM(T94:U94)+0.1*SUM(T94:U94)</f>
        <v>530.20000000000005</v>
      </c>
      <c r="W94" s="132">
        <v>109</v>
      </c>
      <c r="X94" s="174">
        <v>446</v>
      </c>
      <c r="Y94" s="187">
        <f>V94+W94-X94</f>
        <v>193.20000000000005</v>
      </c>
    </row>
    <row r="95" spans="1:25">
      <c r="A95" s="109" t="s">
        <v>132</v>
      </c>
      <c r="B95" s="110" t="s">
        <v>56</v>
      </c>
      <c r="C95" s="111"/>
      <c r="D95" s="110" t="s">
        <v>27</v>
      </c>
      <c r="E95" s="133" t="s">
        <v>181</v>
      </c>
      <c r="F95" s="113" t="s">
        <v>164</v>
      </c>
      <c r="G95" s="114" t="s">
        <v>75</v>
      </c>
      <c r="H95" s="111"/>
      <c r="I95" s="111">
        <v>35</v>
      </c>
      <c r="J95" s="111">
        <v>38</v>
      </c>
      <c r="K95" s="111">
        <f t="shared" ref="K95:K99" si="30">J95-I95+1</f>
        <v>4</v>
      </c>
      <c r="L95" s="111">
        <v>30</v>
      </c>
      <c r="M95" s="111"/>
      <c r="N95" s="115">
        <f t="shared" ref="N95:N99" si="31">L95/K95</f>
        <v>7.5</v>
      </c>
      <c r="O95" s="116">
        <f t="shared" ref="O95:O99" si="32">M95/6</f>
        <v>0</v>
      </c>
      <c r="P95" s="112"/>
      <c r="Q95" s="117">
        <f t="shared" ref="Q95:Q99" si="33">IF(K95=0,0,L95)</f>
        <v>30</v>
      </c>
      <c r="R95" s="118">
        <f t="shared" ref="R95:R99" si="34">IF(K95=0,0,M95/1.5)</f>
        <v>0</v>
      </c>
      <c r="S95" s="116">
        <f t="shared" ref="S95:S99" si="35">P95+Q95+R95</f>
        <v>30</v>
      </c>
      <c r="T95" s="119"/>
      <c r="U95" s="119"/>
      <c r="V95" s="119"/>
      <c r="W95" s="119"/>
      <c r="X95" s="171"/>
      <c r="Y95" s="180"/>
    </row>
    <row r="96" spans="1:25">
      <c r="A96" s="120" t="s">
        <v>133</v>
      </c>
      <c r="B96" s="8" t="s">
        <v>57</v>
      </c>
      <c r="C96" s="9"/>
      <c r="D96" s="8" t="s">
        <v>27</v>
      </c>
      <c r="E96" s="10" t="s">
        <v>181</v>
      </c>
      <c r="F96" s="24" t="s">
        <v>164</v>
      </c>
      <c r="G96" s="11" t="s">
        <v>83</v>
      </c>
      <c r="H96" s="9"/>
      <c r="I96" s="9">
        <v>35</v>
      </c>
      <c r="J96" s="9">
        <v>38</v>
      </c>
      <c r="K96" s="9">
        <f t="shared" si="30"/>
        <v>4</v>
      </c>
      <c r="L96" s="9">
        <v>30</v>
      </c>
      <c r="M96" s="9"/>
      <c r="N96" s="12">
        <f t="shared" si="31"/>
        <v>7.5</v>
      </c>
      <c r="O96" s="13">
        <f t="shared" si="32"/>
        <v>0</v>
      </c>
      <c r="P96" s="14"/>
      <c r="Q96" s="15">
        <f t="shared" si="33"/>
        <v>30</v>
      </c>
      <c r="R96" s="16">
        <f t="shared" si="34"/>
        <v>0</v>
      </c>
      <c r="S96" s="13">
        <f t="shared" si="35"/>
        <v>30</v>
      </c>
      <c r="T96" s="27"/>
      <c r="U96" s="27"/>
      <c r="V96" s="27"/>
      <c r="W96" s="27"/>
      <c r="X96" s="172"/>
      <c r="Y96" s="181"/>
    </row>
    <row r="97" spans="1:25">
      <c r="A97" s="120" t="s">
        <v>132</v>
      </c>
      <c r="B97" s="8" t="s">
        <v>58</v>
      </c>
      <c r="C97" s="9"/>
      <c r="D97" s="8" t="s">
        <v>27</v>
      </c>
      <c r="E97" s="10" t="s">
        <v>181</v>
      </c>
      <c r="F97" s="24" t="s">
        <v>164</v>
      </c>
      <c r="G97" s="11" t="s">
        <v>144</v>
      </c>
      <c r="H97" s="9"/>
      <c r="I97" s="9">
        <v>35</v>
      </c>
      <c r="J97" s="9">
        <v>38</v>
      </c>
      <c r="K97" s="9">
        <f t="shared" si="30"/>
        <v>4</v>
      </c>
      <c r="L97" s="9">
        <v>30</v>
      </c>
      <c r="M97" s="9"/>
      <c r="N97" s="12">
        <f t="shared" si="31"/>
        <v>7.5</v>
      </c>
      <c r="O97" s="13">
        <f t="shared" si="32"/>
        <v>0</v>
      </c>
      <c r="P97" s="14"/>
      <c r="Q97" s="15">
        <f t="shared" si="33"/>
        <v>30</v>
      </c>
      <c r="R97" s="16">
        <f t="shared" si="34"/>
        <v>0</v>
      </c>
      <c r="S97" s="13">
        <f t="shared" si="35"/>
        <v>30</v>
      </c>
      <c r="T97" s="27"/>
      <c r="U97" s="27"/>
      <c r="V97" s="27"/>
      <c r="W97" s="27"/>
      <c r="X97" s="172"/>
      <c r="Y97" s="181"/>
    </row>
    <row r="98" spans="1:25" s="192" customFormat="1">
      <c r="A98" s="189" t="s">
        <v>133</v>
      </c>
      <c r="B98" s="46" t="s">
        <v>57</v>
      </c>
      <c r="C98" s="47"/>
      <c r="D98" s="46" t="s">
        <v>27</v>
      </c>
      <c r="E98" s="92" t="s">
        <v>183</v>
      </c>
      <c r="F98" s="47">
        <v>4</v>
      </c>
      <c r="G98" s="49" t="s">
        <v>180</v>
      </c>
      <c r="H98" s="47"/>
      <c r="I98" s="47">
        <v>25</v>
      </c>
      <c r="J98" s="47">
        <v>34</v>
      </c>
      <c r="K98" s="47">
        <f t="shared" si="30"/>
        <v>10</v>
      </c>
      <c r="L98" s="47">
        <v>60</v>
      </c>
      <c r="M98" s="47"/>
      <c r="N98" s="50">
        <f t="shared" si="31"/>
        <v>6</v>
      </c>
      <c r="O98" s="51">
        <f t="shared" si="32"/>
        <v>0</v>
      </c>
      <c r="P98" s="48"/>
      <c r="Q98" s="52">
        <f t="shared" si="33"/>
        <v>60</v>
      </c>
      <c r="R98" s="90">
        <f t="shared" si="34"/>
        <v>0</v>
      </c>
      <c r="S98" s="51">
        <f t="shared" si="35"/>
        <v>60</v>
      </c>
      <c r="T98" s="48"/>
      <c r="U98" s="48"/>
      <c r="V98" s="48"/>
      <c r="W98" s="48"/>
      <c r="X98" s="190"/>
      <c r="Y98" s="191"/>
    </row>
    <row r="99" spans="1:25" s="192" customFormat="1">
      <c r="A99" s="189" t="s">
        <v>132</v>
      </c>
      <c r="B99" s="46" t="s">
        <v>56</v>
      </c>
      <c r="C99" s="47"/>
      <c r="D99" s="46" t="s">
        <v>27</v>
      </c>
      <c r="E99" s="92" t="s">
        <v>183</v>
      </c>
      <c r="F99" s="47">
        <v>4</v>
      </c>
      <c r="G99" s="49" t="s">
        <v>184</v>
      </c>
      <c r="H99" s="47"/>
      <c r="I99" s="47">
        <v>25</v>
      </c>
      <c r="J99" s="47">
        <v>34</v>
      </c>
      <c r="K99" s="47">
        <f t="shared" si="30"/>
        <v>10</v>
      </c>
      <c r="L99" s="47">
        <v>60</v>
      </c>
      <c r="M99" s="47"/>
      <c r="N99" s="50">
        <f t="shared" si="31"/>
        <v>6</v>
      </c>
      <c r="O99" s="51">
        <f t="shared" si="32"/>
        <v>0</v>
      </c>
      <c r="P99" s="48"/>
      <c r="Q99" s="52">
        <f t="shared" si="33"/>
        <v>60</v>
      </c>
      <c r="R99" s="90">
        <f t="shared" si="34"/>
        <v>0</v>
      </c>
      <c r="S99" s="51">
        <f t="shared" si="35"/>
        <v>60</v>
      </c>
      <c r="T99" s="48"/>
      <c r="U99" s="48"/>
      <c r="V99" s="48"/>
      <c r="W99" s="48"/>
      <c r="X99" s="190"/>
      <c r="Y99" s="191"/>
    </row>
    <row r="100" spans="1:25" s="192" customFormat="1">
      <c r="A100" s="189"/>
      <c r="B100" s="46" t="s">
        <v>204</v>
      </c>
      <c r="C100" s="47"/>
      <c r="D100" s="46" t="s">
        <v>27</v>
      </c>
      <c r="E100" s="48" t="s">
        <v>113</v>
      </c>
      <c r="F100" s="47">
        <v>5</v>
      </c>
      <c r="G100" s="49" t="s">
        <v>75</v>
      </c>
      <c r="H100" s="47"/>
      <c r="I100" s="47">
        <v>20</v>
      </c>
      <c r="J100" s="47">
        <v>37</v>
      </c>
      <c r="K100" s="47">
        <f>J100-I100+1</f>
        <v>18</v>
      </c>
      <c r="L100" s="47">
        <v>45</v>
      </c>
      <c r="M100" s="47"/>
      <c r="N100" s="50">
        <f>L100/K100</f>
        <v>2.5</v>
      </c>
      <c r="O100" s="51">
        <f>M100/6</f>
        <v>0</v>
      </c>
      <c r="P100" s="48"/>
      <c r="Q100" s="52">
        <f>IF(K100=0,0,L100)</f>
        <v>45</v>
      </c>
      <c r="R100" s="90">
        <f>IF(K100=0,0,M100/1.5)</f>
        <v>0</v>
      </c>
      <c r="S100" s="51">
        <f>P100+Q100+R100</f>
        <v>45</v>
      </c>
      <c r="T100" s="48"/>
      <c r="U100" s="48"/>
      <c r="V100" s="48"/>
      <c r="W100" s="48"/>
      <c r="X100" s="190"/>
      <c r="Y100" s="191"/>
    </row>
    <row r="101" spans="1:25" s="192" customFormat="1">
      <c r="A101" s="189"/>
      <c r="B101" s="46" t="s">
        <v>203</v>
      </c>
      <c r="C101" s="47"/>
      <c r="D101" s="46" t="s">
        <v>27</v>
      </c>
      <c r="E101" s="48" t="s">
        <v>113</v>
      </c>
      <c r="F101" s="47">
        <v>5</v>
      </c>
      <c r="G101" s="49" t="s">
        <v>83</v>
      </c>
      <c r="H101" s="47"/>
      <c r="I101" s="47">
        <v>20</v>
      </c>
      <c r="J101" s="47">
        <v>37</v>
      </c>
      <c r="K101" s="47">
        <f>J101-I101+1</f>
        <v>18</v>
      </c>
      <c r="L101" s="47">
        <v>45</v>
      </c>
      <c r="M101" s="47"/>
      <c r="N101" s="50">
        <f>L101/K101</f>
        <v>2.5</v>
      </c>
      <c r="O101" s="51">
        <f>M101/6</f>
        <v>0</v>
      </c>
      <c r="P101" s="48"/>
      <c r="Q101" s="52">
        <f>IF(K101=0,0,L101)</f>
        <v>45</v>
      </c>
      <c r="R101" s="90">
        <f>IF(K101=0,0,M101/1.5)</f>
        <v>0</v>
      </c>
      <c r="S101" s="51">
        <f>P101+Q101+R101</f>
        <v>45</v>
      </c>
      <c r="T101" s="48"/>
      <c r="U101" s="48"/>
      <c r="V101" s="48"/>
      <c r="W101" s="48"/>
      <c r="X101" s="190"/>
      <c r="Y101" s="191"/>
    </row>
    <row r="102" spans="1:25" s="192" customFormat="1">
      <c r="A102" s="189"/>
      <c r="B102" s="46" t="s">
        <v>205</v>
      </c>
      <c r="C102" s="47"/>
      <c r="D102" s="46" t="s">
        <v>27</v>
      </c>
      <c r="E102" s="48" t="s">
        <v>113</v>
      </c>
      <c r="F102" s="47">
        <v>5</v>
      </c>
      <c r="G102" s="49" t="s">
        <v>144</v>
      </c>
      <c r="H102" s="47"/>
      <c r="I102" s="47">
        <v>20</v>
      </c>
      <c r="J102" s="47">
        <v>37</v>
      </c>
      <c r="K102" s="47">
        <f>J102-I102+1</f>
        <v>18</v>
      </c>
      <c r="L102" s="47">
        <v>45</v>
      </c>
      <c r="M102" s="47"/>
      <c r="N102" s="50">
        <f>L102/K102</f>
        <v>2.5</v>
      </c>
      <c r="O102" s="51">
        <f>M102/6</f>
        <v>0</v>
      </c>
      <c r="P102" s="48"/>
      <c r="Q102" s="52">
        <f>IF(K102=0,0,L102)</f>
        <v>45</v>
      </c>
      <c r="R102" s="90">
        <f>IF(K102=0,0,M102/1.5)</f>
        <v>0</v>
      </c>
      <c r="S102" s="51">
        <f>P102+Q102+R102</f>
        <v>45</v>
      </c>
      <c r="T102" s="48"/>
      <c r="U102" s="48"/>
      <c r="V102" s="48"/>
      <c r="W102" s="48"/>
      <c r="X102" s="190"/>
      <c r="Y102" s="191"/>
    </row>
    <row r="103" spans="1:25">
      <c r="A103" s="120" t="s">
        <v>132</v>
      </c>
      <c r="B103" s="8" t="s">
        <v>52</v>
      </c>
      <c r="C103" s="9"/>
      <c r="D103" s="8" t="s">
        <v>45</v>
      </c>
      <c r="E103" s="14" t="s">
        <v>173</v>
      </c>
      <c r="F103" s="11" t="s">
        <v>74</v>
      </c>
      <c r="G103" s="11" t="s">
        <v>95</v>
      </c>
      <c r="H103" s="9"/>
      <c r="I103" s="9">
        <v>44</v>
      </c>
      <c r="J103" s="9">
        <v>46</v>
      </c>
      <c r="K103" s="9">
        <f>J103-I103+1</f>
        <v>3</v>
      </c>
      <c r="L103" s="9">
        <v>30</v>
      </c>
      <c r="M103" s="9"/>
      <c r="N103" s="12">
        <f>L103/K103</f>
        <v>10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  <c r="T103" s="26"/>
      <c r="U103" s="26"/>
      <c r="V103" s="26"/>
      <c r="W103" s="26"/>
      <c r="X103" s="172"/>
      <c r="Y103" s="181"/>
    </row>
    <row r="104" spans="1:25" s="104" customFormat="1" ht="15.75" thickBot="1">
      <c r="A104" s="134"/>
      <c r="B104" s="135"/>
      <c r="C104" s="136"/>
      <c r="D104" s="135"/>
      <c r="E104" s="138"/>
      <c r="F104" s="144"/>
      <c r="G104" s="139"/>
      <c r="H104" s="136"/>
      <c r="I104" s="136"/>
      <c r="J104" s="136"/>
      <c r="K104" s="136"/>
      <c r="L104" s="136"/>
      <c r="M104" s="136"/>
      <c r="N104" s="140"/>
      <c r="O104" s="141"/>
      <c r="P104" s="138"/>
      <c r="Q104" s="142"/>
      <c r="R104" s="143"/>
      <c r="S104" s="141"/>
      <c r="T104" s="168">
        <f>SUM(S95:S103)</f>
        <v>375</v>
      </c>
      <c r="U104" s="169">
        <v>105</v>
      </c>
      <c r="V104" s="168">
        <f>SUM(T104:U104)+0.1*SUM(T104:U104)</f>
        <v>528</v>
      </c>
      <c r="W104" s="168"/>
      <c r="X104" s="177">
        <v>446</v>
      </c>
      <c r="Y104" s="187">
        <f>V104+W104-X104</f>
        <v>82</v>
      </c>
    </row>
    <row r="105" spans="1:25">
      <c r="A105" s="109" t="s">
        <v>135</v>
      </c>
      <c r="B105" s="110" t="s">
        <v>58</v>
      </c>
      <c r="C105" s="111"/>
      <c r="D105" s="133" t="s">
        <v>10</v>
      </c>
      <c r="E105" s="133" t="s">
        <v>183</v>
      </c>
      <c r="F105" s="113">
        <v>2</v>
      </c>
      <c r="G105" s="114" t="s">
        <v>180</v>
      </c>
      <c r="H105" s="111"/>
      <c r="I105" s="111">
        <v>25</v>
      </c>
      <c r="J105" s="111">
        <v>34</v>
      </c>
      <c r="K105" s="111">
        <f>J105-I105+1</f>
        <v>10</v>
      </c>
      <c r="L105" s="111">
        <v>60</v>
      </c>
      <c r="M105" s="111"/>
      <c r="N105" s="115">
        <f>L105/K105</f>
        <v>6</v>
      </c>
      <c r="O105" s="116">
        <f>M105/6</f>
        <v>0</v>
      </c>
      <c r="P105" s="112"/>
      <c r="Q105" s="117">
        <f>IF(K105=0,0,L105)</f>
        <v>60</v>
      </c>
      <c r="R105" s="118">
        <f>IF(K105=0,0,M105/1.5)</f>
        <v>0</v>
      </c>
      <c r="S105" s="116">
        <f>P105+Q105+R105</f>
        <v>60</v>
      </c>
      <c r="T105" s="119"/>
      <c r="U105" s="119"/>
      <c r="V105" s="119"/>
      <c r="W105" s="119"/>
      <c r="X105" s="171"/>
      <c r="Y105" s="180"/>
    </row>
    <row r="106" spans="1:25">
      <c r="A106" s="120" t="s">
        <v>148</v>
      </c>
      <c r="B106" s="8" t="s">
        <v>236</v>
      </c>
      <c r="C106" s="9"/>
      <c r="D106" s="8" t="s">
        <v>10</v>
      </c>
      <c r="E106" s="14" t="s">
        <v>110</v>
      </c>
      <c r="F106" s="24">
        <v>3</v>
      </c>
      <c r="G106" s="11" t="s">
        <v>95</v>
      </c>
      <c r="H106" s="9"/>
      <c r="I106" s="9">
        <v>33</v>
      </c>
      <c r="J106" s="9">
        <v>41</v>
      </c>
      <c r="K106" s="9">
        <f>J106-I106+1</f>
        <v>9</v>
      </c>
      <c r="L106" s="9">
        <v>45</v>
      </c>
      <c r="M106" s="9"/>
      <c r="N106" s="12">
        <f>L106/K106</f>
        <v>5</v>
      </c>
      <c r="O106" s="13">
        <f>M106/6</f>
        <v>0</v>
      </c>
      <c r="P106" s="14"/>
      <c r="Q106" s="15">
        <f>IF(K106=0,0,L106)</f>
        <v>45</v>
      </c>
      <c r="R106" s="16">
        <f>IF(K106=0,0,M106/1.5)</f>
        <v>0</v>
      </c>
      <c r="S106" s="13">
        <f>P106+Q106+R106</f>
        <v>45</v>
      </c>
      <c r="T106" s="27"/>
      <c r="U106" s="27"/>
      <c r="V106" s="27"/>
      <c r="W106" s="27"/>
      <c r="X106" s="172"/>
      <c r="Y106" s="181"/>
    </row>
    <row r="107" spans="1:25">
      <c r="A107" s="120" t="s">
        <v>141</v>
      </c>
      <c r="B107" s="8" t="s">
        <v>158</v>
      </c>
      <c r="C107" s="9"/>
      <c r="D107" s="8" t="s">
        <v>10</v>
      </c>
      <c r="E107" s="14" t="s">
        <v>99</v>
      </c>
      <c r="F107" s="24">
        <v>4</v>
      </c>
      <c r="G107" s="11"/>
      <c r="H107" s="9" t="s">
        <v>36</v>
      </c>
      <c r="I107" s="9">
        <v>28</v>
      </c>
      <c r="J107" s="9">
        <v>35</v>
      </c>
      <c r="K107" s="9">
        <f>J107-I107+1</f>
        <v>8</v>
      </c>
      <c r="L107" s="9"/>
      <c r="M107" s="9">
        <v>48</v>
      </c>
      <c r="N107" s="12">
        <f>L107/K107</f>
        <v>0</v>
      </c>
      <c r="O107" s="13">
        <f>M107/6</f>
        <v>8</v>
      </c>
      <c r="P107" s="14"/>
      <c r="Q107" s="15">
        <f>IF(K107=0,0,L107)</f>
        <v>0</v>
      </c>
      <c r="R107" s="16">
        <f>IF(K107=0,0,M107/1.5)</f>
        <v>32</v>
      </c>
      <c r="S107" s="13">
        <f>P107+Q107+R107</f>
        <v>32</v>
      </c>
      <c r="T107" s="27"/>
      <c r="U107" s="27"/>
      <c r="V107" s="27"/>
      <c r="W107" s="27"/>
      <c r="X107" s="172"/>
      <c r="Y107" s="181"/>
    </row>
    <row r="108" spans="1:25">
      <c r="A108" s="120" t="s">
        <v>139</v>
      </c>
      <c r="B108" s="8" t="s">
        <v>56</v>
      </c>
      <c r="C108" s="9"/>
      <c r="D108" s="10" t="s">
        <v>10</v>
      </c>
      <c r="E108" s="14" t="s">
        <v>185</v>
      </c>
      <c r="F108" s="11" t="s">
        <v>165</v>
      </c>
      <c r="G108" s="11"/>
      <c r="H108" s="9" t="s">
        <v>170</v>
      </c>
      <c r="I108" s="9">
        <v>25</v>
      </c>
      <c r="J108" s="9">
        <v>28</v>
      </c>
      <c r="K108" s="9">
        <f>J108-I108+1</f>
        <v>4</v>
      </c>
      <c r="L108" s="9"/>
      <c r="M108" s="9">
        <v>120</v>
      </c>
      <c r="N108" s="12">
        <f>L108/K108</f>
        <v>0</v>
      </c>
      <c r="O108" s="13">
        <f>M108/6</f>
        <v>20</v>
      </c>
      <c r="P108" s="14"/>
      <c r="Q108" s="15">
        <f>IF(K108=0,0,L108)</f>
        <v>0</v>
      </c>
      <c r="R108" s="16">
        <f>IF(K108=0,0,M108/1.5)</f>
        <v>80</v>
      </c>
      <c r="S108" s="13">
        <f>P108+Q108+R108</f>
        <v>80</v>
      </c>
      <c r="T108" s="26"/>
      <c r="U108" s="26"/>
      <c r="V108" s="26"/>
      <c r="W108" s="26"/>
      <c r="X108" s="172"/>
      <c r="Y108" s="181"/>
    </row>
    <row r="109" spans="1:25">
      <c r="A109" s="120" t="s">
        <v>139</v>
      </c>
      <c r="B109" s="8" t="s">
        <v>57</v>
      </c>
      <c r="C109" s="9"/>
      <c r="D109" s="10" t="s">
        <v>10</v>
      </c>
      <c r="E109" s="14" t="s">
        <v>185</v>
      </c>
      <c r="F109" s="11" t="s">
        <v>165</v>
      </c>
      <c r="G109" s="11"/>
      <c r="H109" s="9" t="s">
        <v>170</v>
      </c>
      <c r="I109" s="9">
        <v>28</v>
      </c>
      <c r="J109" s="9">
        <v>31</v>
      </c>
      <c r="K109" s="9">
        <f>J109-I109+1</f>
        <v>4</v>
      </c>
      <c r="L109" s="9"/>
      <c r="M109" s="9">
        <v>120</v>
      </c>
      <c r="N109" s="12">
        <f>L109/K109</f>
        <v>0</v>
      </c>
      <c r="O109" s="13">
        <f>M109/6</f>
        <v>20</v>
      </c>
      <c r="P109" s="14"/>
      <c r="Q109" s="15">
        <f>IF(K109=0,0,L109)</f>
        <v>0</v>
      </c>
      <c r="R109" s="16">
        <f>IF(K109=0,0,M109/1.5)</f>
        <v>80</v>
      </c>
      <c r="S109" s="13">
        <f>P109+Q109+R109</f>
        <v>80</v>
      </c>
      <c r="T109" s="26"/>
      <c r="U109" s="26"/>
      <c r="V109" s="26"/>
      <c r="W109" s="26"/>
      <c r="X109" s="172"/>
      <c r="Y109" s="181"/>
    </row>
    <row r="110" spans="1:25" s="104" customFormat="1" ht="15.75" thickBot="1">
      <c r="A110" s="134"/>
      <c r="B110" s="135"/>
      <c r="C110" s="136"/>
      <c r="D110" s="135"/>
      <c r="E110" s="138"/>
      <c r="F110" s="144"/>
      <c r="G110" s="139"/>
      <c r="H110" s="136"/>
      <c r="I110" s="136"/>
      <c r="J110" s="136"/>
      <c r="K110" s="136"/>
      <c r="L110" s="136"/>
      <c r="M110" s="136"/>
      <c r="N110" s="140"/>
      <c r="O110" s="141"/>
      <c r="P110" s="138"/>
      <c r="Q110" s="142"/>
      <c r="R110" s="143"/>
      <c r="S110" s="141"/>
      <c r="T110" s="132">
        <f>SUM(S105:S109)</f>
        <v>297</v>
      </c>
      <c r="U110" s="124">
        <v>140</v>
      </c>
      <c r="V110" s="132">
        <f>SUM(T110:U110)+0.1*SUM(T110:U110)</f>
        <v>480.7</v>
      </c>
      <c r="W110" s="132"/>
      <c r="X110" s="174">
        <v>446</v>
      </c>
      <c r="Y110" s="187">
        <f>V110+W110-X110</f>
        <v>34.699999999999989</v>
      </c>
    </row>
    <row r="111" spans="1:25">
      <c r="A111" s="109"/>
      <c r="B111" s="110" t="s">
        <v>221</v>
      </c>
      <c r="C111" s="111"/>
      <c r="D111" s="110" t="s">
        <v>31</v>
      </c>
      <c r="E111" s="112" t="s">
        <v>223</v>
      </c>
      <c r="F111" s="113">
        <v>2</v>
      </c>
      <c r="G111" s="114" t="s">
        <v>75</v>
      </c>
      <c r="H111" s="111"/>
      <c r="I111" s="111">
        <v>28</v>
      </c>
      <c r="J111" s="111">
        <v>37</v>
      </c>
      <c r="K111" s="111">
        <f t="shared" ref="K111:K116" si="36">J111-I111+1</f>
        <v>10</v>
      </c>
      <c r="L111" s="111">
        <v>30</v>
      </c>
      <c r="M111" s="111"/>
      <c r="N111" s="115">
        <f t="shared" ref="N111:N116" si="37">L111/K111</f>
        <v>3</v>
      </c>
      <c r="O111" s="116">
        <f t="shared" ref="O111:O116" si="38">M111/6</f>
        <v>0</v>
      </c>
      <c r="P111" s="112"/>
      <c r="Q111" s="117">
        <f t="shared" ref="Q111:Q116" si="39">IF(K111=0,0,L111)</f>
        <v>30</v>
      </c>
      <c r="R111" s="118">
        <f t="shared" ref="R111:R116" si="40">IF(K111=0,0,M111/1.5)</f>
        <v>0</v>
      </c>
      <c r="S111" s="116">
        <f t="shared" ref="S111:S116" si="41">P111+Q111+R111</f>
        <v>30</v>
      </c>
      <c r="T111" s="119"/>
      <c r="U111" s="119"/>
      <c r="V111" s="119"/>
      <c r="W111" s="119"/>
      <c r="X111" s="171"/>
      <c r="Y111" s="180"/>
    </row>
    <row r="112" spans="1:25">
      <c r="A112" s="120"/>
      <c r="B112" s="8" t="s">
        <v>222</v>
      </c>
      <c r="C112" s="9"/>
      <c r="D112" s="8" t="s">
        <v>31</v>
      </c>
      <c r="E112" s="14" t="s">
        <v>223</v>
      </c>
      <c r="F112" s="24">
        <v>2</v>
      </c>
      <c r="G112" s="11" t="s">
        <v>83</v>
      </c>
      <c r="H112" s="9"/>
      <c r="I112" s="9">
        <v>28</v>
      </c>
      <c r="J112" s="9">
        <v>37</v>
      </c>
      <c r="K112" s="9">
        <f t="shared" si="36"/>
        <v>10</v>
      </c>
      <c r="L112" s="9">
        <v>30</v>
      </c>
      <c r="M112" s="9"/>
      <c r="N112" s="12">
        <f t="shared" si="37"/>
        <v>3</v>
      </c>
      <c r="O112" s="13">
        <f t="shared" si="38"/>
        <v>0</v>
      </c>
      <c r="P112" s="14"/>
      <c r="Q112" s="15">
        <f t="shared" si="39"/>
        <v>30</v>
      </c>
      <c r="R112" s="16">
        <f t="shared" si="40"/>
        <v>0</v>
      </c>
      <c r="S112" s="13">
        <f t="shared" si="41"/>
        <v>30</v>
      </c>
      <c r="T112" s="27"/>
      <c r="U112" s="27"/>
      <c r="V112" s="27"/>
      <c r="W112" s="27"/>
      <c r="X112" s="172"/>
      <c r="Y112" s="181"/>
    </row>
    <row r="113" spans="1:25">
      <c r="A113" s="120" t="s">
        <v>135</v>
      </c>
      <c r="B113" s="8" t="s">
        <v>58</v>
      </c>
      <c r="C113" s="9"/>
      <c r="D113" s="8" t="s">
        <v>31</v>
      </c>
      <c r="E113" s="14" t="s">
        <v>113</v>
      </c>
      <c r="F113" s="24">
        <v>3</v>
      </c>
      <c r="G113" s="11" t="s">
        <v>180</v>
      </c>
      <c r="H113" s="9"/>
      <c r="I113" s="9">
        <v>25</v>
      </c>
      <c r="J113" s="9">
        <v>34</v>
      </c>
      <c r="K113" s="9">
        <f t="shared" si="36"/>
        <v>10</v>
      </c>
      <c r="L113" s="9">
        <v>60</v>
      </c>
      <c r="M113" s="9"/>
      <c r="N113" s="12">
        <f t="shared" si="37"/>
        <v>6</v>
      </c>
      <c r="O113" s="13">
        <f t="shared" si="38"/>
        <v>0</v>
      </c>
      <c r="P113" s="14"/>
      <c r="Q113" s="15">
        <f t="shared" si="39"/>
        <v>60</v>
      </c>
      <c r="R113" s="16">
        <f t="shared" si="40"/>
        <v>0</v>
      </c>
      <c r="S113" s="13">
        <f t="shared" si="41"/>
        <v>60</v>
      </c>
      <c r="T113" s="27"/>
      <c r="U113" s="27"/>
      <c r="V113" s="27"/>
      <c r="W113" s="27"/>
      <c r="X113" s="172"/>
      <c r="Y113" s="181"/>
    </row>
    <row r="114" spans="1:25">
      <c r="A114" s="120" t="s">
        <v>148</v>
      </c>
      <c r="B114" s="8" t="s">
        <v>236</v>
      </c>
      <c r="C114" s="9"/>
      <c r="D114" s="8" t="s">
        <v>31</v>
      </c>
      <c r="E114" s="14" t="s">
        <v>162</v>
      </c>
      <c r="F114" s="24">
        <v>4</v>
      </c>
      <c r="G114" s="11" t="s">
        <v>82</v>
      </c>
      <c r="H114" s="9"/>
      <c r="I114" s="9">
        <v>33</v>
      </c>
      <c r="J114" s="9">
        <v>43</v>
      </c>
      <c r="K114" s="9">
        <f>J114-I114+1</f>
        <v>11</v>
      </c>
      <c r="L114" s="9">
        <v>45</v>
      </c>
      <c r="M114" s="9"/>
      <c r="N114" s="12">
        <f>L114/K114</f>
        <v>4.0909090909090908</v>
      </c>
      <c r="O114" s="13">
        <f>M114/6</f>
        <v>0</v>
      </c>
      <c r="P114" s="14"/>
      <c r="Q114" s="15">
        <f>IF(K114=0,0,L114)</f>
        <v>45</v>
      </c>
      <c r="R114" s="16">
        <f>IF(K114=0,0,M114/1.5)</f>
        <v>0</v>
      </c>
      <c r="S114" s="13">
        <f>P114+Q114+R114</f>
        <v>45</v>
      </c>
      <c r="T114" s="27"/>
      <c r="U114" s="27"/>
      <c r="V114" s="27"/>
      <c r="W114" s="27"/>
      <c r="X114" s="172"/>
      <c r="Y114" s="181"/>
    </row>
    <row r="115" spans="1:25">
      <c r="A115" s="120" t="s">
        <v>140</v>
      </c>
      <c r="B115" s="8" t="s">
        <v>228</v>
      </c>
      <c r="C115" s="9"/>
      <c r="D115" s="8" t="s">
        <v>31</v>
      </c>
      <c r="E115" s="14" t="s">
        <v>230</v>
      </c>
      <c r="F115" s="24">
        <v>6</v>
      </c>
      <c r="G115" s="11"/>
      <c r="H115" s="9" t="s">
        <v>170</v>
      </c>
      <c r="I115" s="9">
        <v>38</v>
      </c>
      <c r="J115" s="9">
        <v>42</v>
      </c>
      <c r="K115" s="9">
        <f t="shared" si="36"/>
        <v>5</v>
      </c>
      <c r="L115" s="9"/>
      <c r="M115" s="9">
        <v>60</v>
      </c>
      <c r="N115" s="12">
        <f t="shared" si="37"/>
        <v>0</v>
      </c>
      <c r="O115" s="13">
        <f t="shared" si="38"/>
        <v>10</v>
      </c>
      <c r="P115" s="14"/>
      <c r="Q115" s="15">
        <f t="shared" si="39"/>
        <v>0</v>
      </c>
      <c r="R115" s="16">
        <f t="shared" si="40"/>
        <v>40</v>
      </c>
      <c r="S115" s="13">
        <f t="shared" si="41"/>
        <v>40</v>
      </c>
      <c r="T115" s="27"/>
      <c r="U115" s="27"/>
      <c r="V115" s="27"/>
      <c r="W115" s="27"/>
      <c r="X115" s="172"/>
      <c r="Y115" s="181"/>
    </row>
    <row r="116" spans="1:25">
      <c r="A116" s="120" t="s">
        <v>140</v>
      </c>
      <c r="B116" s="8" t="s">
        <v>159</v>
      </c>
      <c r="C116" s="9"/>
      <c r="D116" s="8" t="s">
        <v>31</v>
      </c>
      <c r="E116" s="14" t="s">
        <v>193</v>
      </c>
      <c r="F116" s="24">
        <v>7</v>
      </c>
      <c r="G116" s="11"/>
      <c r="H116" s="9" t="s">
        <v>170</v>
      </c>
      <c r="I116" s="9">
        <v>36</v>
      </c>
      <c r="J116" s="9">
        <v>42</v>
      </c>
      <c r="K116" s="9">
        <f t="shared" si="36"/>
        <v>7</v>
      </c>
      <c r="L116" s="9"/>
      <c r="M116" s="9">
        <v>84</v>
      </c>
      <c r="N116" s="12">
        <f t="shared" si="37"/>
        <v>0</v>
      </c>
      <c r="O116" s="13">
        <f t="shared" si="38"/>
        <v>14</v>
      </c>
      <c r="P116" s="14"/>
      <c r="Q116" s="15">
        <f t="shared" si="39"/>
        <v>0</v>
      </c>
      <c r="R116" s="16">
        <f t="shared" si="40"/>
        <v>56</v>
      </c>
      <c r="S116" s="13">
        <f t="shared" si="41"/>
        <v>56</v>
      </c>
      <c r="T116" s="27"/>
      <c r="U116" s="27"/>
      <c r="V116" s="27"/>
      <c r="W116" s="27"/>
      <c r="X116" s="172"/>
      <c r="Y116" s="181"/>
    </row>
    <row r="117" spans="1:25">
      <c r="A117" s="120"/>
      <c r="B117" s="8" t="s">
        <v>224</v>
      </c>
      <c r="C117" s="9"/>
      <c r="D117" s="8" t="s">
        <v>31</v>
      </c>
      <c r="E117" s="14" t="s">
        <v>162</v>
      </c>
      <c r="F117" s="24">
        <v>7</v>
      </c>
      <c r="G117" s="11" t="s">
        <v>82</v>
      </c>
      <c r="H117" s="9"/>
      <c r="I117" s="9">
        <v>28</v>
      </c>
      <c r="J117" s="9">
        <v>35</v>
      </c>
      <c r="K117" s="9">
        <f>J117-I117+1</f>
        <v>8</v>
      </c>
      <c r="L117" s="9">
        <v>30</v>
      </c>
      <c r="M117" s="9"/>
      <c r="N117" s="12">
        <f>L117/K117</f>
        <v>3.75</v>
      </c>
      <c r="O117" s="13"/>
      <c r="P117" s="14"/>
      <c r="Q117" s="15">
        <f>IF(K117=0,0,L117)</f>
        <v>30</v>
      </c>
      <c r="R117" s="16">
        <f>IF(K117=0,0,M117/1.5)</f>
        <v>0</v>
      </c>
      <c r="S117" s="13">
        <f>P117+Q117+R117</f>
        <v>30</v>
      </c>
      <c r="T117" s="27"/>
      <c r="U117" s="27"/>
      <c r="V117" s="27"/>
      <c r="W117" s="27"/>
      <c r="X117" s="172"/>
      <c r="Y117" s="181"/>
    </row>
    <row r="118" spans="1:25" s="104" customFormat="1" ht="15.75" thickBot="1">
      <c r="A118" s="134"/>
      <c r="B118" s="135"/>
      <c r="C118" s="136"/>
      <c r="D118" s="135"/>
      <c r="E118" s="138"/>
      <c r="F118" s="144"/>
      <c r="G118" s="139"/>
      <c r="H118" s="136"/>
      <c r="I118" s="136"/>
      <c r="J118" s="136"/>
      <c r="K118" s="136"/>
      <c r="L118" s="136"/>
      <c r="M118" s="136"/>
      <c r="N118" s="140"/>
      <c r="O118" s="141"/>
      <c r="P118" s="138"/>
      <c r="Q118" s="142"/>
      <c r="R118" s="143"/>
      <c r="S118" s="141"/>
      <c r="T118" s="132">
        <f>SUM(S111:S117)</f>
        <v>291</v>
      </c>
      <c r="U118" s="124">
        <v>171</v>
      </c>
      <c r="V118" s="132">
        <f>SUM(T118:U118)+0.1*SUM(T118:U118)</f>
        <v>508.2</v>
      </c>
      <c r="W118" s="132">
        <v>70</v>
      </c>
      <c r="X118" s="174">
        <v>446</v>
      </c>
      <c r="Y118" s="187">
        <f>V118+W118-X118</f>
        <v>132.20000000000005</v>
      </c>
    </row>
    <row r="119" spans="1:25">
      <c r="A119" s="109" t="s">
        <v>140</v>
      </c>
      <c r="B119" s="110" t="s">
        <v>158</v>
      </c>
      <c r="C119" s="111"/>
      <c r="D119" s="110" t="s">
        <v>44</v>
      </c>
      <c r="E119" s="112" t="s">
        <v>193</v>
      </c>
      <c r="F119" s="113">
        <v>4</v>
      </c>
      <c r="G119" s="114"/>
      <c r="H119" s="111" t="s">
        <v>170</v>
      </c>
      <c r="I119" s="111">
        <v>36</v>
      </c>
      <c r="J119" s="111">
        <v>42</v>
      </c>
      <c r="K119" s="111">
        <f>J119-I119+1</f>
        <v>7</v>
      </c>
      <c r="L119" s="111"/>
      <c r="M119" s="111">
        <v>84</v>
      </c>
      <c r="N119" s="115">
        <f>L119/K119</f>
        <v>0</v>
      </c>
      <c r="O119" s="116">
        <f>M119/6</f>
        <v>14</v>
      </c>
      <c r="P119" s="112"/>
      <c r="Q119" s="117">
        <f>IF(K119=0,0,L119)</f>
        <v>0</v>
      </c>
      <c r="R119" s="118">
        <f>IF(K119=0,0,M119/1.5)</f>
        <v>56</v>
      </c>
      <c r="S119" s="116">
        <f>P119+Q119+R119</f>
        <v>56</v>
      </c>
      <c r="T119" s="119"/>
      <c r="U119" s="119"/>
      <c r="V119" s="119"/>
      <c r="W119" s="119"/>
      <c r="X119" s="171"/>
      <c r="Y119" s="180"/>
    </row>
    <row r="120" spans="1:25">
      <c r="A120" s="120" t="s">
        <v>140</v>
      </c>
      <c r="B120" s="8" t="s">
        <v>236</v>
      </c>
      <c r="C120" s="9"/>
      <c r="D120" s="8" t="s">
        <v>44</v>
      </c>
      <c r="E120" s="14" t="s">
        <v>199</v>
      </c>
      <c r="F120" s="24">
        <v>7</v>
      </c>
      <c r="G120" s="11"/>
      <c r="H120" s="9" t="s">
        <v>37</v>
      </c>
      <c r="I120" s="9">
        <v>28</v>
      </c>
      <c r="J120" s="9">
        <v>37</v>
      </c>
      <c r="K120" s="9">
        <f>J120-I120+1</f>
        <v>10</v>
      </c>
      <c r="L120" s="9"/>
      <c r="M120" s="9">
        <v>120</v>
      </c>
      <c r="N120" s="12">
        <f>L120/K120</f>
        <v>0</v>
      </c>
      <c r="O120" s="13">
        <f>M120/6</f>
        <v>20</v>
      </c>
      <c r="P120" s="14"/>
      <c r="Q120" s="15">
        <f>IF(K120=0,0,L120)</f>
        <v>0</v>
      </c>
      <c r="R120" s="16">
        <f>IF(K120=0,0,M120/1.5)</f>
        <v>80</v>
      </c>
      <c r="S120" s="13">
        <f>P120+Q120+R120</f>
        <v>80</v>
      </c>
      <c r="T120" s="27"/>
      <c r="U120" s="27"/>
      <c r="V120" s="27"/>
      <c r="W120" s="27"/>
      <c r="X120" s="172"/>
      <c r="Y120" s="181"/>
    </row>
    <row r="121" spans="1:25">
      <c r="A121" s="120" t="s">
        <v>140</v>
      </c>
      <c r="B121" s="8" t="s">
        <v>209</v>
      </c>
      <c r="C121" s="9"/>
      <c r="D121" s="8" t="s">
        <v>44</v>
      </c>
      <c r="E121" s="14" t="s">
        <v>213</v>
      </c>
      <c r="F121" s="24"/>
      <c r="G121" s="98"/>
      <c r="H121" s="11" t="s">
        <v>170</v>
      </c>
      <c r="I121" s="9">
        <v>28</v>
      </c>
      <c r="J121" s="9">
        <v>32</v>
      </c>
      <c r="K121" s="9">
        <f>J121-I121+1</f>
        <v>5</v>
      </c>
      <c r="L121" s="9"/>
      <c r="M121" s="9">
        <v>120</v>
      </c>
      <c r="N121" s="12">
        <f>L121/K121</f>
        <v>0</v>
      </c>
      <c r="O121" s="13">
        <f>M121/6</f>
        <v>20</v>
      </c>
      <c r="P121" s="14"/>
      <c r="Q121" s="15">
        <f>IF(K121=0,0,L121)</f>
        <v>0</v>
      </c>
      <c r="R121" s="16">
        <f>IF(K121=0,0,M121/1.5)</f>
        <v>80</v>
      </c>
      <c r="S121" s="13">
        <f>P121+Q121+R121</f>
        <v>80</v>
      </c>
      <c r="T121" s="27"/>
      <c r="U121" s="27"/>
      <c r="V121" s="27"/>
      <c r="W121" s="27"/>
      <c r="X121" s="172"/>
      <c r="Y121" s="181"/>
    </row>
    <row r="122" spans="1:25" s="104" customFormat="1" ht="15.75" thickBot="1">
      <c r="A122" s="134"/>
      <c r="B122" s="135"/>
      <c r="C122" s="136"/>
      <c r="D122" s="135"/>
      <c r="E122" s="138"/>
      <c r="F122" s="144"/>
      <c r="G122" s="148"/>
      <c r="H122" s="139"/>
      <c r="I122" s="136"/>
      <c r="J122" s="136"/>
      <c r="K122" s="136"/>
      <c r="L122" s="136"/>
      <c r="M122" s="136"/>
      <c r="N122" s="140"/>
      <c r="O122" s="141"/>
      <c r="P122" s="138"/>
      <c r="Q122" s="142"/>
      <c r="R122" s="143"/>
      <c r="S122" s="141"/>
      <c r="T122" s="132">
        <f>SUM(S119:S121)</f>
        <v>216</v>
      </c>
      <c r="U122" s="124">
        <v>306</v>
      </c>
      <c r="V122" s="132">
        <f>SUM(T122:U122)+0.1*SUM(T122:U122)</f>
        <v>574.20000000000005</v>
      </c>
      <c r="W122" s="132">
        <v>39</v>
      </c>
      <c r="X122" s="174">
        <v>446</v>
      </c>
      <c r="Y122" s="187">
        <f>V122+W122-X122</f>
        <v>167.20000000000005</v>
      </c>
    </row>
    <row r="123" spans="1:25">
      <c r="A123" s="109" t="s">
        <v>132</v>
      </c>
      <c r="B123" s="110" t="s">
        <v>56</v>
      </c>
      <c r="C123" s="111"/>
      <c r="D123" s="110" t="s">
        <v>39</v>
      </c>
      <c r="E123" s="112" t="s">
        <v>113</v>
      </c>
      <c r="F123" s="113">
        <v>2</v>
      </c>
      <c r="G123" s="114" t="s">
        <v>180</v>
      </c>
      <c r="H123" s="111"/>
      <c r="I123" s="111">
        <v>25</v>
      </c>
      <c r="J123" s="111">
        <v>34</v>
      </c>
      <c r="K123" s="111">
        <f t="shared" ref="K123:K131" si="42">J123-I123+1</f>
        <v>10</v>
      </c>
      <c r="L123" s="111">
        <v>60</v>
      </c>
      <c r="M123" s="111"/>
      <c r="N123" s="115">
        <f t="shared" ref="N123:N131" si="43">L123/K123</f>
        <v>6</v>
      </c>
      <c r="O123" s="116">
        <f t="shared" ref="O123:O131" si="44">M123/6</f>
        <v>0</v>
      </c>
      <c r="P123" s="112"/>
      <c r="Q123" s="117">
        <f t="shared" ref="Q123:Q131" si="45">IF(K123=0,0,L123)</f>
        <v>60</v>
      </c>
      <c r="R123" s="118">
        <f t="shared" ref="R123:R131" si="46">IF(K123=0,0,M123/1.5)</f>
        <v>0</v>
      </c>
      <c r="S123" s="116">
        <f t="shared" ref="S123:S131" si="47">P123+Q123+R123</f>
        <v>60</v>
      </c>
      <c r="T123" s="119"/>
      <c r="U123" s="119"/>
      <c r="V123" s="119"/>
      <c r="W123" s="119"/>
      <c r="X123" s="171"/>
      <c r="Y123" s="180"/>
    </row>
    <row r="124" spans="1:25">
      <c r="A124" s="120" t="s">
        <v>141</v>
      </c>
      <c r="B124" s="8" t="s">
        <v>157</v>
      </c>
      <c r="C124" s="9"/>
      <c r="D124" s="8" t="s">
        <v>39</v>
      </c>
      <c r="E124" s="14" t="s">
        <v>99</v>
      </c>
      <c r="F124" s="24">
        <v>2</v>
      </c>
      <c r="G124" s="11"/>
      <c r="H124" s="9" t="s">
        <v>37</v>
      </c>
      <c r="I124" s="9">
        <v>28</v>
      </c>
      <c r="J124" s="9">
        <v>35</v>
      </c>
      <c r="K124" s="9">
        <f t="shared" si="42"/>
        <v>8</v>
      </c>
      <c r="L124" s="9"/>
      <c r="M124" s="9">
        <v>48</v>
      </c>
      <c r="N124" s="12">
        <f t="shared" si="43"/>
        <v>0</v>
      </c>
      <c r="O124" s="13">
        <f t="shared" si="44"/>
        <v>8</v>
      </c>
      <c r="P124" s="14"/>
      <c r="Q124" s="15">
        <f t="shared" si="45"/>
        <v>0</v>
      </c>
      <c r="R124" s="16">
        <f t="shared" si="46"/>
        <v>32</v>
      </c>
      <c r="S124" s="13">
        <f t="shared" si="47"/>
        <v>32</v>
      </c>
      <c r="T124" s="27"/>
      <c r="U124" s="27"/>
      <c r="V124" s="27"/>
      <c r="W124" s="27"/>
      <c r="X124" s="172"/>
      <c r="Y124" s="181"/>
    </row>
    <row r="125" spans="1:25">
      <c r="A125" s="120" t="s">
        <v>133</v>
      </c>
      <c r="B125" s="8" t="s">
        <v>57</v>
      </c>
      <c r="C125" s="9"/>
      <c r="D125" s="8" t="s">
        <v>39</v>
      </c>
      <c r="E125" s="14" t="s">
        <v>113</v>
      </c>
      <c r="F125" s="24">
        <v>3</v>
      </c>
      <c r="G125" s="11" t="s">
        <v>180</v>
      </c>
      <c r="H125" s="9"/>
      <c r="I125" s="9">
        <v>25</v>
      </c>
      <c r="J125" s="9">
        <v>34</v>
      </c>
      <c r="K125" s="9">
        <f t="shared" si="42"/>
        <v>10</v>
      </c>
      <c r="L125" s="9">
        <v>60</v>
      </c>
      <c r="M125" s="9"/>
      <c r="N125" s="12">
        <f t="shared" si="43"/>
        <v>6</v>
      </c>
      <c r="O125" s="13">
        <f t="shared" si="44"/>
        <v>0</v>
      </c>
      <c r="P125" s="14"/>
      <c r="Q125" s="15">
        <f t="shared" si="45"/>
        <v>60</v>
      </c>
      <c r="R125" s="16">
        <f t="shared" si="46"/>
        <v>0</v>
      </c>
      <c r="S125" s="13">
        <f t="shared" si="47"/>
        <v>60</v>
      </c>
      <c r="T125" s="27"/>
      <c r="U125" s="27"/>
      <c r="V125" s="27"/>
      <c r="W125" s="27"/>
      <c r="X125" s="172"/>
      <c r="Y125" s="181"/>
    </row>
    <row r="126" spans="1:25">
      <c r="A126" s="120" t="s">
        <v>197</v>
      </c>
      <c r="B126" s="8" t="s">
        <v>236</v>
      </c>
      <c r="C126" s="9"/>
      <c r="D126" s="8" t="s">
        <v>39</v>
      </c>
      <c r="E126" s="14" t="s">
        <v>198</v>
      </c>
      <c r="F126" s="24" t="s">
        <v>72</v>
      </c>
      <c r="G126" s="11"/>
      <c r="H126" s="9" t="s">
        <v>37</v>
      </c>
      <c r="I126" s="9">
        <v>28</v>
      </c>
      <c r="J126" s="9">
        <v>32</v>
      </c>
      <c r="K126" s="9">
        <f t="shared" si="42"/>
        <v>5</v>
      </c>
      <c r="L126" s="9"/>
      <c r="M126" s="9">
        <v>60</v>
      </c>
      <c r="N126" s="12">
        <f t="shared" si="43"/>
        <v>0</v>
      </c>
      <c r="O126" s="13">
        <f t="shared" si="44"/>
        <v>10</v>
      </c>
      <c r="P126" s="14"/>
      <c r="Q126" s="15">
        <f t="shared" si="45"/>
        <v>0</v>
      </c>
      <c r="R126" s="16">
        <f t="shared" si="46"/>
        <v>40</v>
      </c>
      <c r="S126" s="13">
        <f t="shared" si="47"/>
        <v>40</v>
      </c>
      <c r="T126" s="27"/>
      <c r="U126" s="27"/>
      <c r="V126" s="27"/>
      <c r="W126" s="27"/>
      <c r="X126" s="172"/>
      <c r="Y126" s="181"/>
    </row>
    <row r="127" spans="1:25">
      <c r="A127" s="120" t="s">
        <v>141</v>
      </c>
      <c r="B127" s="8" t="s">
        <v>156</v>
      </c>
      <c r="C127" s="9"/>
      <c r="D127" s="8" t="s">
        <v>39</v>
      </c>
      <c r="E127" s="14" t="s">
        <v>99</v>
      </c>
      <c r="F127" s="24">
        <v>5</v>
      </c>
      <c r="G127" s="11"/>
      <c r="H127" s="9" t="s">
        <v>36</v>
      </c>
      <c r="I127" s="9">
        <v>28</v>
      </c>
      <c r="J127" s="9">
        <v>35</v>
      </c>
      <c r="K127" s="9">
        <f t="shared" si="42"/>
        <v>8</v>
      </c>
      <c r="L127" s="9"/>
      <c r="M127" s="9">
        <v>48</v>
      </c>
      <c r="N127" s="12">
        <f t="shared" si="43"/>
        <v>0</v>
      </c>
      <c r="O127" s="13">
        <f t="shared" si="44"/>
        <v>8</v>
      </c>
      <c r="P127" s="14"/>
      <c r="Q127" s="15">
        <f t="shared" si="45"/>
        <v>0</v>
      </c>
      <c r="R127" s="16">
        <f t="shared" si="46"/>
        <v>32</v>
      </c>
      <c r="S127" s="13">
        <f t="shared" si="47"/>
        <v>32</v>
      </c>
      <c r="T127" s="27"/>
      <c r="U127" s="27"/>
      <c r="V127" s="27"/>
      <c r="W127" s="27"/>
      <c r="X127" s="172"/>
      <c r="Y127" s="181"/>
    </row>
    <row r="128" spans="1:25">
      <c r="A128" s="120"/>
      <c r="B128" s="8" t="s">
        <v>206</v>
      </c>
      <c r="C128" s="9"/>
      <c r="D128" s="8" t="s">
        <v>39</v>
      </c>
      <c r="E128" s="14" t="s">
        <v>113</v>
      </c>
      <c r="F128" s="24">
        <v>6</v>
      </c>
      <c r="G128" s="11" t="s">
        <v>83</v>
      </c>
      <c r="H128" s="9"/>
      <c r="I128" s="9">
        <v>20</v>
      </c>
      <c r="J128" s="9">
        <v>37</v>
      </c>
      <c r="K128" s="9">
        <f t="shared" si="42"/>
        <v>18</v>
      </c>
      <c r="L128" s="9">
        <v>45</v>
      </c>
      <c r="M128" s="9"/>
      <c r="N128" s="12">
        <f t="shared" si="43"/>
        <v>2.5</v>
      </c>
      <c r="O128" s="13">
        <f t="shared" si="44"/>
        <v>0</v>
      </c>
      <c r="P128" s="14"/>
      <c r="Q128" s="15">
        <f t="shared" si="45"/>
        <v>45</v>
      </c>
      <c r="R128" s="16">
        <f t="shared" si="46"/>
        <v>0</v>
      </c>
      <c r="S128" s="13">
        <f t="shared" si="47"/>
        <v>45</v>
      </c>
      <c r="T128" s="27"/>
      <c r="U128" s="27"/>
      <c r="V128" s="27"/>
      <c r="W128" s="27"/>
      <c r="X128" s="172"/>
      <c r="Y128" s="181"/>
    </row>
    <row r="129" spans="1:25">
      <c r="A129" s="120"/>
      <c r="B129" s="8" t="s">
        <v>202</v>
      </c>
      <c r="C129" s="9"/>
      <c r="D129" s="8" t="s">
        <v>39</v>
      </c>
      <c r="E129" s="14" t="s">
        <v>113</v>
      </c>
      <c r="F129" s="24">
        <v>6</v>
      </c>
      <c r="G129" s="11" t="s">
        <v>75</v>
      </c>
      <c r="H129" s="9"/>
      <c r="I129" s="9">
        <v>20</v>
      </c>
      <c r="J129" s="9">
        <v>37</v>
      </c>
      <c r="K129" s="9">
        <f t="shared" si="42"/>
        <v>18</v>
      </c>
      <c r="L129" s="9">
        <v>45</v>
      </c>
      <c r="M129" s="9"/>
      <c r="N129" s="12">
        <f t="shared" si="43"/>
        <v>2.5</v>
      </c>
      <c r="O129" s="13">
        <f t="shared" si="44"/>
        <v>0</v>
      </c>
      <c r="P129" s="14"/>
      <c r="Q129" s="15">
        <f t="shared" si="45"/>
        <v>45</v>
      </c>
      <c r="R129" s="16">
        <f t="shared" si="46"/>
        <v>0</v>
      </c>
      <c r="S129" s="13">
        <f t="shared" si="47"/>
        <v>45</v>
      </c>
      <c r="T129" s="27"/>
      <c r="U129" s="27"/>
      <c r="V129" s="27"/>
      <c r="W129" s="27"/>
      <c r="X129" s="172"/>
      <c r="Y129" s="181"/>
    </row>
    <row r="130" spans="1:25">
      <c r="A130" s="120"/>
      <c r="B130" s="8" t="s">
        <v>224</v>
      </c>
      <c r="C130" s="9"/>
      <c r="D130" s="8" t="s">
        <v>39</v>
      </c>
      <c r="E130" s="14" t="s">
        <v>113</v>
      </c>
      <c r="F130" s="24">
        <v>6</v>
      </c>
      <c r="G130" s="11" t="s">
        <v>168</v>
      </c>
      <c r="H130" s="9"/>
      <c r="I130" s="9">
        <v>28</v>
      </c>
      <c r="J130" s="9">
        <v>36</v>
      </c>
      <c r="K130" s="9">
        <f>J130-I130+1</f>
        <v>9</v>
      </c>
      <c r="L130" s="9">
        <v>45</v>
      </c>
      <c r="M130" s="9"/>
      <c r="N130" s="12">
        <f>L130/K130</f>
        <v>5</v>
      </c>
      <c r="O130" s="13">
        <f>M130/6</f>
        <v>0</v>
      </c>
      <c r="P130" s="14"/>
      <c r="Q130" s="15">
        <f>IF(K130=0,0,L130)</f>
        <v>45</v>
      </c>
      <c r="R130" s="16">
        <f>IF(K130=0,0,M130/1.5)</f>
        <v>0</v>
      </c>
      <c r="S130" s="13">
        <f>P130+Q130+R130</f>
        <v>45</v>
      </c>
      <c r="T130" s="27"/>
      <c r="U130" s="27"/>
      <c r="V130" s="27"/>
      <c r="W130" s="27"/>
      <c r="X130" s="172"/>
      <c r="Y130" s="181"/>
    </row>
    <row r="131" spans="1:25">
      <c r="A131" s="120" t="s">
        <v>141</v>
      </c>
      <c r="B131" s="8" t="s">
        <v>159</v>
      </c>
      <c r="C131" s="9"/>
      <c r="D131" s="8" t="s">
        <v>39</v>
      </c>
      <c r="E131" s="14" t="s">
        <v>99</v>
      </c>
      <c r="F131" s="24">
        <v>7</v>
      </c>
      <c r="G131" s="11"/>
      <c r="H131" s="9" t="s">
        <v>37</v>
      </c>
      <c r="I131" s="9">
        <v>28</v>
      </c>
      <c r="J131" s="9">
        <v>35</v>
      </c>
      <c r="K131" s="9">
        <f t="shared" si="42"/>
        <v>8</v>
      </c>
      <c r="L131" s="9"/>
      <c r="M131" s="9">
        <v>48</v>
      </c>
      <c r="N131" s="12">
        <f t="shared" si="43"/>
        <v>0</v>
      </c>
      <c r="O131" s="13">
        <f t="shared" si="44"/>
        <v>8</v>
      </c>
      <c r="P131" s="14"/>
      <c r="Q131" s="15">
        <f t="shared" si="45"/>
        <v>0</v>
      </c>
      <c r="R131" s="16">
        <f t="shared" si="46"/>
        <v>32</v>
      </c>
      <c r="S131" s="13">
        <f t="shared" si="47"/>
        <v>32</v>
      </c>
      <c r="T131" s="27"/>
      <c r="U131" s="27"/>
      <c r="V131" s="27"/>
      <c r="W131" s="27"/>
      <c r="X131" s="172"/>
      <c r="Y131" s="181"/>
    </row>
    <row r="132" spans="1:25" s="104" customFormat="1" ht="15.75" thickBot="1">
      <c r="A132" s="134"/>
      <c r="B132" s="135"/>
      <c r="C132" s="136"/>
      <c r="D132" s="135"/>
      <c r="E132" s="138"/>
      <c r="F132" s="144"/>
      <c r="G132" s="139"/>
      <c r="H132" s="136"/>
      <c r="I132" s="136"/>
      <c r="J132" s="136"/>
      <c r="K132" s="136"/>
      <c r="L132" s="136"/>
      <c r="M132" s="136"/>
      <c r="N132" s="140"/>
      <c r="O132" s="141"/>
      <c r="P132" s="138"/>
      <c r="Q132" s="142"/>
      <c r="R132" s="143"/>
      <c r="S132" s="141"/>
      <c r="T132" s="132">
        <f>SUM(S123:S131)</f>
        <v>391</v>
      </c>
      <c r="U132" s="124">
        <v>90</v>
      </c>
      <c r="V132" s="132">
        <f>SUM(T132:U132)+0.1*SUM(T132:U132)</f>
        <v>529.1</v>
      </c>
      <c r="W132" s="132"/>
      <c r="X132" s="174">
        <v>446</v>
      </c>
      <c r="Y132" s="187">
        <f>V132+W132-X132</f>
        <v>83.100000000000023</v>
      </c>
    </row>
    <row r="133" spans="1:25">
      <c r="A133" s="109" t="s">
        <v>138</v>
      </c>
      <c r="B133" s="110" t="s">
        <v>53</v>
      </c>
      <c r="C133" s="111"/>
      <c r="D133" s="133" t="s">
        <v>38</v>
      </c>
      <c r="E133" s="112" t="s">
        <v>172</v>
      </c>
      <c r="F133" s="114" t="s">
        <v>164</v>
      </c>
      <c r="G133" s="114"/>
      <c r="H133" s="111" t="s">
        <v>36</v>
      </c>
      <c r="I133" s="111">
        <v>25</v>
      </c>
      <c r="J133" s="111">
        <v>31</v>
      </c>
      <c r="K133" s="111">
        <f>J133-I133+1</f>
        <v>7</v>
      </c>
      <c r="L133" s="111"/>
      <c r="M133" s="111">
        <v>120</v>
      </c>
      <c r="N133" s="115">
        <f>L133/K133</f>
        <v>0</v>
      </c>
      <c r="O133" s="116">
        <f>M133/6</f>
        <v>20</v>
      </c>
      <c r="P133" s="112"/>
      <c r="Q133" s="117">
        <f>IF(K133=0,0,L133)</f>
        <v>0</v>
      </c>
      <c r="R133" s="118">
        <f>IF(K133=0,0,M133/1.5)</f>
        <v>80</v>
      </c>
      <c r="S133" s="116">
        <f>P133+Q133+R133</f>
        <v>80</v>
      </c>
      <c r="T133" s="145"/>
      <c r="U133" s="145"/>
      <c r="V133" s="145"/>
      <c r="W133" s="145"/>
      <c r="X133" s="171"/>
      <c r="Y133" s="180"/>
    </row>
    <row r="134" spans="1:25">
      <c r="A134" s="120" t="s">
        <v>138</v>
      </c>
      <c r="B134" s="8" t="s">
        <v>186</v>
      </c>
      <c r="C134" s="9"/>
      <c r="D134" s="8" t="s">
        <v>38</v>
      </c>
      <c r="E134" s="14" t="s">
        <v>187</v>
      </c>
      <c r="F134" s="24" t="s">
        <v>164</v>
      </c>
      <c r="G134" s="11"/>
      <c r="H134" s="9" t="s">
        <v>37</v>
      </c>
      <c r="I134" s="9">
        <v>25</v>
      </c>
      <c r="J134" s="9">
        <v>32</v>
      </c>
      <c r="K134" s="9">
        <f>J134-I134+1</f>
        <v>8</v>
      </c>
      <c r="L134" s="9"/>
      <c r="M134" s="9">
        <v>120</v>
      </c>
      <c r="N134" s="12">
        <f>L134/K134</f>
        <v>0</v>
      </c>
      <c r="O134" s="13">
        <f>M134/6</f>
        <v>20</v>
      </c>
      <c r="P134" s="14"/>
      <c r="Q134" s="15">
        <f>IF(K134=0,0,L134)</f>
        <v>0</v>
      </c>
      <c r="R134" s="16">
        <f>IF(K134=0,0,M134/1.5)</f>
        <v>80</v>
      </c>
      <c r="S134" s="13">
        <f>P134+Q134+R134</f>
        <v>80</v>
      </c>
      <c r="T134" s="27"/>
      <c r="U134" s="27"/>
      <c r="V134" s="27"/>
      <c r="W134" s="27"/>
      <c r="X134" s="172"/>
      <c r="Y134" s="181"/>
    </row>
    <row r="135" spans="1:25">
      <c r="A135" s="120" t="s">
        <v>138</v>
      </c>
      <c r="B135" s="8" t="s">
        <v>171</v>
      </c>
      <c r="C135" s="9"/>
      <c r="D135" s="8" t="s">
        <v>38</v>
      </c>
      <c r="E135" s="14" t="s">
        <v>172</v>
      </c>
      <c r="F135" s="24" t="s">
        <v>165</v>
      </c>
      <c r="G135" s="11"/>
      <c r="H135" s="9" t="s">
        <v>170</v>
      </c>
      <c r="I135" s="9">
        <v>20</v>
      </c>
      <c r="J135" s="9">
        <v>26</v>
      </c>
      <c r="K135" s="9">
        <f>J135-I135+1</f>
        <v>7</v>
      </c>
      <c r="L135" s="9">
        <v>0</v>
      </c>
      <c r="M135" s="9">
        <v>120</v>
      </c>
      <c r="N135" s="12">
        <f>L135/K135</f>
        <v>0</v>
      </c>
      <c r="O135" s="13">
        <f>M135/6</f>
        <v>20</v>
      </c>
      <c r="P135" s="14"/>
      <c r="Q135" s="15">
        <f>IF(K135=0,0,L135)</f>
        <v>0</v>
      </c>
      <c r="R135" s="16">
        <f>IF(K135=0,0,M135/1.5)</f>
        <v>80</v>
      </c>
      <c r="S135" s="13">
        <f>P135+Q135+R135</f>
        <v>80</v>
      </c>
      <c r="T135" s="27"/>
      <c r="U135" s="27"/>
      <c r="V135" s="27"/>
      <c r="W135" s="27"/>
      <c r="X135" s="172"/>
      <c r="Y135" s="181"/>
    </row>
    <row r="136" spans="1:25">
      <c r="A136" s="120" t="s">
        <v>138</v>
      </c>
      <c r="B136" s="8" t="s">
        <v>52</v>
      </c>
      <c r="C136" s="9"/>
      <c r="D136" s="10" t="s">
        <v>38</v>
      </c>
      <c r="E136" s="14" t="s">
        <v>172</v>
      </c>
      <c r="F136" s="24" t="s">
        <v>165</v>
      </c>
      <c r="G136" s="11"/>
      <c r="H136" s="9" t="s">
        <v>170</v>
      </c>
      <c r="I136" s="9">
        <v>29</v>
      </c>
      <c r="J136" s="9">
        <v>32</v>
      </c>
      <c r="K136" s="9">
        <f>J136-I136+1</f>
        <v>4</v>
      </c>
      <c r="L136" s="9"/>
      <c r="M136" s="9">
        <v>120</v>
      </c>
      <c r="N136" s="12">
        <f>L136/K136</f>
        <v>0</v>
      </c>
      <c r="O136" s="13">
        <f>M136/6</f>
        <v>20</v>
      </c>
      <c r="P136" s="14"/>
      <c r="Q136" s="15">
        <f>IF(K136=0,0,L136)</f>
        <v>0</v>
      </c>
      <c r="R136" s="16">
        <f>IF(K136=0,0,M136/1.5)</f>
        <v>80</v>
      </c>
      <c r="S136" s="13">
        <f>P136+Q136+R136</f>
        <v>80</v>
      </c>
      <c r="T136" s="26"/>
      <c r="U136" s="26"/>
      <c r="V136" s="26"/>
      <c r="W136" s="26"/>
      <c r="X136" s="172"/>
      <c r="Y136" s="181"/>
    </row>
    <row r="137" spans="1:25" s="104" customFormat="1" ht="15.75" thickBot="1">
      <c r="A137" s="134"/>
      <c r="B137" s="135"/>
      <c r="C137" s="136"/>
      <c r="D137" s="135"/>
      <c r="E137" s="138"/>
      <c r="F137" s="144"/>
      <c r="G137" s="139"/>
      <c r="H137" s="136"/>
      <c r="I137" s="136"/>
      <c r="J137" s="136"/>
      <c r="K137" s="136"/>
      <c r="L137" s="136"/>
      <c r="M137" s="136"/>
      <c r="N137" s="140"/>
      <c r="O137" s="141"/>
      <c r="P137" s="138"/>
      <c r="Q137" s="142"/>
      <c r="R137" s="143"/>
      <c r="S137" s="141"/>
      <c r="T137" s="132">
        <f>SUM(S133:S136)</f>
        <v>320</v>
      </c>
      <c r="U137" s="124">
        <v>240</v>
      </c>
      <c r="V137" s="132">
        <f>SUM(T137:U137)+0.1*SUM(T137:U137)</f>
        <v>616</v>
      </c>
      <c r="W137" s="132"/>
      <c r="X137" s="174">
        <v>446</v>
      </c>
      <c r="Y137" s="187">
        <f>V137+W137-X137</f>
        <v>170</v>
      </c>
    </row>
    <row r="138" spans="1:25">
      <c r="A138" s="109" t="s">
        <v>141</v>
      </c>
      <c r="B138" s="110" t="s">
        <v>200</v>
      </c>
      <c r="C138" s="111"/>
      <c r="D138" s="110" t="s">
        <v>104</v>
      </c>
      <c r="E138" s="112" t="s">
        <v>99</v>
      </c>
      <c r="F138" s="113">
        <v>2</v>
      </c>
      <c r="G138" s="114"/>
      <c r="H138" s="111" t="s">
        <v>36</v>
      </c>
      <c r="I138" s="111">
        <v>28</v>
      </c>
      <c r="J138" s="111">
        <v>36</v>
      </c>
      <c r="K138" s="111">
        <f>J138-I138+1</f>
        <v>9</v>
      </c>
      <c r="L138" s="111"/>
      <c r="M138" s="111">
        <v>45</v>
      </c>
      <c r="N138" s="115">
        <f>L138/K138</f>
        <v>0</v>
      </c>
      <c r="O138" s="116">
        <f>M138/6</f>
        <v>7.5</v>
      </c>
      <c r="P138" s="112"/>
      <c r="Q138" s="117">
        <f>IF(K138=0,0,L138)</f>
        <v>0</v>
      </c>
      <c r="R138" s="118">
        <f>IF(K138=0,0,M138/1.5)</f>
        <v>30</v>
      </c>
      <c r="S138" s="116">
        <f>P138+Q138+R138</f>
        <v>30</v>
      </c>
      <c r="T138" s="119"/>
      <c r="U138" s="119"/>
      <c r="V138" s="119"/>
      <c r="W138" s="119"/>
      <c r="X138" s="171"/>
      <c r="Y138" s="180"/>
    </row>
    <row r="139" spans="1:25">
      <c r="A139" s="120" t="s">
        <v>141</v>
      </c>
      <c r="B139" s="8" t="s">
        <v>155</v>
      </c>
      <c r="C139" s="9"/>
      <c r="D139" s="8" t="s">
        <v>104</v>
      </c>
      <c r="E139" s="14" t="s">
        <v>99</v>
      </c>
      <c r="F139" s="24">
        <v>3</v>
      </c>
      <c r="G139" s="11"/>
      <c r="H139" s="9" t="s">
        <v>36</v>
      </c>
      <c r="I139" s="9">
        <v>35</v>
      </c>
      <c r="J139" s="9">
        <v>42</v>
      </c>
      <c r="K139" s="9">
        <f>J139-I139+1</f>
        <v>8</v>
      </c>
      <c r="L139" s="9"/>
      <c r="M139" s="9">
        <v>48</v>
      </c>
      <c r="N139" s="12">
        <f>L139/K139</f>
        <v>0</v>
      </c>
      <c r="O139" s="13">
        <f>M139/6</f>
        <v>8</v>
      </c>
      <c r="P139" s="14"/>
      <c r="Q139" s="15">
        <f>IF(K139=0,0,L139)</f>
        <v>0</v>
      </c>
      <c r="R139" s="16">
        <f>IF(K139=0,0,M139/1.5)</f>
        <v>32</v>
      </c>
      <c r="S139" s="13">
        <f>P139+Q139+R139</f>
        <v>32</v>
      </c>
      <c r="T139" s="27"/>
      <c r="U139" s="27"/>
      <c r="V139" s="27"/>
      <c r="W139" s="27"/>
      <c r="X139" s="172"/>
      <c r="Y139" s="181"/>
    </row>
    <row r="140" spans="1:25">
      <c r="A140" s="120" t="s">
        <v>141</v>
      </c>
      <c r="B140" s="8" t="s">
        <v>210</v>
      </c>
      <c r="C140" s="9"/>
      <c r="D140" s="8" t="s">
        <v>104</v>
      </c>
      <c r="E140" s="14" t="s">
        <v>212</v>
      </c>
      <c r="F140" s="24">
        <v>3</v>
      </c>
      <c r="G140" s="11"/>
      <c r="H140" s="9" t="s">
        <v>37</v>
      </c>
      <c r="I140" s="9">
        <v>28</v>
      </c>
      <c r="J140" s="9">
        <v>37</v>
      </c>
      <c r="K140" s="9">
        <f>J140-I140+1</f>
        <v>10</v>
      </c>
      <c r="L140" s="9"/>
      <c r="M140" s="9">
        <v>60</v>
      </c>
      <c r="N140" s="12">
        <f>L140/K140</f>
        <v>0</v>
      </c>
      <c r="O140" s="13"/>
      <c r="P140" s="14"/>
      <c r="Q140" s="15">
        <f>IF(K140=0,0,L140)</f>
        <v>0</v>
      </c>
      <c r="R140" s="16">
        <f>IF(K140=0,0,M140/1.5)</f>
        <v>40</v>
      </c>
      <c r="S140" s="13">
        <f>P140+Q140+R140</f>
        <v>40</v>
      </c>
      <c r="T140" s="27"/>
      <c r="U140" s="27"/>
      <c r="V140" s="27"/>
      <c r="W140" s="27"/>
      <c r="X140" s="172"/>
      <c r="Y140" s="181"/>
    </row>
    <row r="141" spans="1:25">
      <c r="A141" s="120" t="s">
        <v>141</v>
      </c>
      <c r="B141" s="8" t="s">
        <v>228</v>
      </c>
      <c r="C141" s="9"/>
      <c r="D141" s="8" t="s">
        <v>104</v>
      </c>
      <c r="E141" s="14" t="s">
        <v>229</v>
      </c>
      <c r="F141" s="24">
        <v>6</v>
      </c>
      <c r="G141" s="11"/>
      <c r="H141" s="9" t="s">
        <v>36</v>
      </c>
      <c r="I141" s="9">
        <v>28</v>
      </c>
      <c r="J141" s="9">
        <v>37</v>
      </c>
      <c r="K141" s="9">
        <f>J141-I141+1</f>
        <v>10</v>
      </c>
      <c r="L141" s="9"/>
      <c r="M141" s="9">
        <v>60</v>
      </c>
      <c r="N141" s="12">
        <f>L141/K141</f>
        <v>0</v>
      </c>
      <c r="O141" s="13">
        <f>M141/6</f>
        <v>10</v>
      </c>
      <c r="P141" s="14"/>
      <c r="Q141" s="15">
        <f>IF(K141=0,0,L141)</f>
        <v>0</v>
      </c>
      <c r="R141" s="16">
        <f>IF(K141=0,0,M141/1.5)</f>
        <v>40</v>
      </c>
      <c r="S141" s="13">
        <f>P141+Q141+R141</f>
        <v>40</v>
      </c>
      <c r="T141" s="27"/>
      <c r="U141" s="27"/>
      <c r="V141" s="27"/>
      <c r="W141" s="27"/>
      <c r="X141" s="172"/>
      <c r="Y141" s="181"/>
    </row>
    <row r="142" spans="1:25" s="104" customFormat="1" ht="15.75" thickBot="1">
      <c r="A142" s="151"/>
      <c r="B142" s="135"/>
      <c r="C142" s="152"/>
      <c r="D142" s="135"/>
      <c r="E142" s="138"/>
      <c r="F142" s="144"/>
      <c r="G142" s="139"/>
      <c r="H142" s="136"/>
      <c r="I142" s="136"/>
      <c r="J142" s="136"/>
      <c r="K142" s="136"/>
      <c r="L142" s="136"/>
      <c r="M142" s="136"/>
      <c r="N142" s="140"/>
      <c r="O142" s="141"/>
      <c r="P142" s="138"/>
      <c r="Q142" s="142"/>
      <c r="R142" s="143"/>
      <c r="S142" s="141"/>
      <c r="T142" s="132">
        <f>SUM(S138:S141)</f>
        <v>142</v>
      </c>
      <c r="U142" s="124">
        <v>326</v>
      </c>
      <c r="V142" s="132">
        <f>SUM(T142:U142)+0.1*SUM(T142:U142)</f>
        <v>514.79999999999995</v>
      </c>
      <c r="W142" s="132">
        <v>39</v>
      </c>
      <c r="X142" s="174">
        <v>446</v>
      </c>
      <c r="Y142" s="187">
        <f>V142+W142-X142</f>
        <v>107.79999999999995</v>
      </c>
    </row>
    <row r="143" spans="1:25">
      <c r="A143" s="109" t="s">
        <v>148</v>
      </c>
      <c r="B143" s="110" t="s">
        <v>236</v>
      </c>
      <c r="C143" s="111"/>
      <c r="D143" s="110" t="s">
        <v>29</v>
      </c>
      <c r="E143" s="112" t="s">
        <v>196</v>
      </c>
      <c r="F143" s="113">
        <v>2</v>
      </c>
      <c r="G143" s="114" t="s">
        <v>95</v>
      </c>
      <c r="H143" s="111"/>
      <c r="I143" s="111">
        <v>28</v>
      </c>
      <c r="J143" s="111">
        <v>36</v>
      </c>
      <c r="K143" s="111">
        <f>J143-I143+1</f>
        <v>9</v>
      </c>
      <c r="L143" s="111">
        <v>45</v>
      </c>
      <c r="M143" s="111"/>
      <c r="N143" s="115">
        <f>L143/K143</f>
        <v>5</v>
      </c>
      <c r="O143" s="116">
        <f>M143/6</f>
        <v>0</v>
      </c>
      <c r="P143" s="112"/>
      <c r="Q143" s="117">
        <f>IF(K143=0,0,L143)</f>
        <v>45</v>
      </c>
      <c r="R143" s="118">
        <f>IF(K143=0,0,M143/1.5)</f>
        <v>0</v>
      </c>
      <c r="S143" s="116">
        <f>P143+Q143+R143</f>
        <v>45</v>
      </c>
      <c r="T143" s="119"/>
      <c r="U143" s="119"/>
      <c r="V143" s="119"/>
      <c r="W143" s="149"/>
      <c r="X143" s="175"/>
      <c r="Y143" s="180"/>
    </row>
    <row r="144" spans="1:25">
      <c r="A144" s="120" t="s">
        <v>197</v>
      </c>
      <c r="B144" s="8" t="s">
        <v>236</v>
      </c>
      <c r="C144" s="9"/>
      <c r="D144" s="8" t="s">
        <v>29</v>
      </c>
      <c r="E144" s="14" t="s">
        <v>198</v>
      </c>
      <c r="F144" s="24" t="s">
        <v>72</v>
      </c>
      <c r="G144" s="11"/>
      <c r="H144" s="9" t="s">
        <v>36</v>
      </c>
      <c r="I144" s="9">
        <v>28</v>
      </c>
      <c r="J144" s="9">
        <v>32</v>
      </c>
      <c r="K144" s="9">
        <f>J144-I144+1</f>
        <v>5</v>
      </c>
      <c r="L144" s="9"/>
      <c r="M144" s="9">
        <v>60</v>
      </c>
      <c r="N144" s="12">
        <f>L144/K144</f>
        <v>0</v>
      </c>
      <c r="O144" s="13">
        <f>M144/6</f>
        <v>10</v>
      </c>
      <c r="P144" s="14"/>
      <c r="Q144" s="15">
        <f>IF(K144=0,0,L144)</f>
        <v>0</v>
      </c>
      <c r="R144" s="16">
        <f>IF(K144=0,0,M144/1.5)</f>
        <v>40</v>
      </c>
      <c r="S144" s="13">
        <f>P144+Q144+R144</f>
        <v>40</v>
      </c>
      <c r="T144" s="27"/>
      <c r="U144" s="27"/>
      <c r="V144" s="27"/>
      <c r="W144" s="56"/>
      <c r="X144" s="178"/>
      <c r="Y144" s="181"/>
    </row>
    <row r="145" spans="1:25">
      <c r="A145" s="120" t="s">
        <v>139</v>
      </c>
      <c r="B145" s="8" t="s">
        <v>186</v>
      </c>
      <c r="C145" s="9"/>
      <c r="D145" s="10" t="s">
        <v>29</v>
      </c>
      <c r="E145" s="14" t="s">
        <v>188</v>
      </c>
      <c r="F145" s="24" t="s">
        <v>164</v>
      </c>
      <c r="G145" s="11"/>
      <c r="H145" s="9" t="s">
        <v>37</v>
      </c>
      <c r="I145" s="9">
        <v>25</v>
      </c>
      <c r="J145" s="9">
        <v>32</v>
      </c>
      <c r="K145" s="9">
        <f>J145-I145+1</f>
        <v>8</v>
      </c>
      <c r="L145" s="9"/>
      <c r="M145" s="9">
        <v>120</v>
      </c>
      <c r="N145" s="12">
        <f>L145/K145</f>
        <v>0</v>
      </c>
      <c r="O145" s="13">
        <f>M145/6</f>
        <v>20</v>
      </c>
      <c r="P145" s="14"/>
      <c r="Q145" s="15">
        <f>IF(K145=0,0,L145)</f>
        <v>0</v>
      </c>
      <c r="R145" s="16">
        <f>IF(K145=0,0,M145/1.5)</f>
        <v>80</v>
      </c>
      <c r="S145" s="13">
        <f>P145+Q145+R145</f>
        <v>80</v>
      </c>
      <c r="T145" s="27"/>
      <c r="U145" s="27"/>
      <c r="V145" s="27"/>
      <c r="W145" s="56"/>
      <c r="X145" s="178"/>
      <c r="Y145" s="181"/>
    </row>
    <row r="146" spans="1:25">
      <c r="A146" s="120" t="s">
        <v>139</v>
      </c>
      <c r="B146" s="8" t="s">
        <v>58</v>
      </c>
      <c r="C146" s="9"/>
      <c r="D146" s="10" t="s">
        <v>29</v>
      </c>
      <c r="E146" s="14" t="s">
        <v>185</v>
      </c>
      <c r="F146" s="11" t="s">
        <v>165</v>
      </c>
      <c r="G146" s="11"/>
      <c r="H146" s="9" t="s">
        <v>170</v>
      </c>
      <c r="I146" s="9">
        <v>31</v>
      </c>
      <c r="J146" s="9">
        <v>34</v>
      </c>
      <c r="K146" s="9">
        <f>J146-I146+1</f>
        <v>4</v>
      </c>
      <c r="L146" s="9"/>
      <c r="M146" s="9">
        <v>120</v>
      </c>
      <c r="N146" s="12">
        <f>L146/K146</f>
        <v>0</v>
      </c>
      <c r="O146" s="13">
        <f>M146/6</f>
        <v>20</v>
      </c>
      <c r="P146" s="14"/>
      <c r="Q146" s="15">
        <f>IF(K146=0,0,L146)</f>
        <v>0</v>
      </c>
      <c r="R146" s="16">
        <f>IF(K146=0,0,M146/1.5)</f>
        <v>80</v>
      </c>
      <c r="S146" s="13">
        <f>P146+Q146+R146</f>
        <v>80</v>
      </c>
      <c r="T146" s="26"/>
      <c r="U146" s="26"/>
      <c r="V146" s="26"/>
      <c r="W146" s="99"/>
      <c r="X146" s="178"/>
      <c r="Y146" s="181"/>
    </row>
    <row r="147" spans="1:25" s="104" customFormat="1" ht="15.75" thickBot="1">
      <c r="A147" s="134"/>
      <c r="B147" s="135"/>
      <c r="C147" s="136"/>
      <c r="D147" s="135"/>
      <c r="E147" s="138"/>
      <c r="F147" s="144"/>
      <c r="G147" s="139"/>
      <c r="H147" s="136"/>
      <c r="I147" s="136"/>
      <c r="J147" s="136"/>
      <c r="K147" s="136"/>
      <c r="L147" s="136"/>
      <c r="M147" s="136"/>
      <c r="N147" s="140"/>
      <c r="O147" s="141"/>
      <c r="P147" s="138"/>
      <c r="Q147" s="142"/>
      <c r="R147" s="143"/>
      <c r="S147" s="141"/>
      <c r="T147" s="132">
        <f>SUM(S143:S146)</f>
        <v>245</v>
      </c>
      <c r="U147" s="124">
        <v>155</v>
      </c>
      <c r="V147" s="132">
        <f>SUM(T147:U147)+0.1*SUM(T147:U147)</f>
        <v>440</v>
      </c>
      <c r="W147" s="132">
        <v>39</v>
      </c>
      <c r="X147" s="174">
        <v>446</v>
      </c>
      <c r="Y147" s="187">
        <f>V147+W147-X147</f>
        <v>33</v>
      </c>
    </row>
  </sheetData>
  <sortState ref="A2:V122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0"/>
  <sheetViews>
    <sheetView workbookViewId="0">
      <selection activeCell="D126" sqref="D126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02" customWidth="1"/>
    <col min="25" max="25" width="9" style="170"/>
  </cols>
  <sheetData>
    <row r="1" spans="1:25" ht="26.25" thickBot="1">
      <c r="A1" s="105" t="s">
        <v>15</v>
      </c>
      <c r="B1" s="105" t="s">
        <v>16</v>
      </c>
      <c r="C1" s="106" t="s">
        <v>0</v>
      </c>
      <c r="D1" s="105" t="s">
        <v>17</v>
      </c>
      <c r="E1" s="105" t="s">
        <v>18</v>
      </c>
      <c r="F1" s="105" t="s">
        <v>19</v>
      </c>
      <c r="G1" s="105" t="s">
        <v>20</v>
      </c>
      <c r="H1" s="106" t="s">
        <v>1</v>
      </c>
      <c r="I1" s="105" t="s">
        <v>21</v>
      </c>
      <c r="J1" s="105" t="s">
        <v>22</v>
      </c>
      <c r="K1" s="106" t="s">
        <v>2</v>
      </c>
      <c r="L1" s="105" t="s">
        <v>33</v>
      </c>
      <c r="M1" s="105" t="s">
        <v>34</v>
      </c>
      <c r="N1" s="107" t="s">
        <v>3</v>
      </c>
      <c r="O1" s="107" t="s">
        <v>4</v>
      </c>
      <c r="P1" s="106" t="s">
        <v>32</v>
      </c>
      <c r="Q1" s="105" t="s">
        <v>5</v>
      </c>
      <c r="R1" s="105" t="s">
        <v>6</v>
      </c>
      <c r="S1" s="108" t="s">
        <v>7</v>
      </c>
      <c r="T1" s="108" t="s">
        <v>231</v>
      </c>
      <c r="U1" s="108" t="s">
        <v>232</v>
      </c>
      <c r="V1" s="108" t="s">
        <v>233</v>
      </c>
      <c r="W1" s="108" t="s">
        <v>234</v>
      </c>
      <c r="X1" s="108" t="s">
        <v>161</v>
      </c>
      <c r="Y1" s="108" t="s">
        <v>235</v>
      </c>
    </row>
    <row r="2" spans="1:25">
      <c r="A2" s="109" t="s">
        <v>132</v>
      </c>
      <c r="B2" s="110" t="s">
        <v>56</v>
      </c>
      <c r="C2" s="111"/>
      <c r="D2" s="133" t="s">
        <v>41</v>
      </c>
      <c r="E2" s="112" t="s">
        <v>182</v>
      </c>
      <c r="F2" s="114" t="s">
        <v>164</v>
      </c>
      <c r="G2" s="114" t="s">
        <v>83</v>
      </c>
      <c r="H2" s="111"/>
      <c r="I2" s="111">
        <v>35</v>
      </c>
      <c r="J2" s="111">
        <v>38</v>
      </c>
      <c r="K2" s="111">
        <f>J2-I2+1</f>
        <v>4</v>
      </c>
      <c r="L2" s="111">
        <v>30</v>
      </c>
      <c r="M2" s="111"/>
      <c r="N2" s="115">
        <f>L2/K2</f>
        <v>7.5</v>
      </c>
      <c r="O2" s="116">
        <f>M2/6</f>
        <v>0</v>
      </c>
      <c r="P2" s="112"/>
      <c r="Q2" s="117">
        <f>IF(K2=0,0,L2)</f>
        <v>30</v>
      </c>
      <c r="R2" s="118">
        <f>IF(K2=0,0,M2/1.5)</f>
        <v>0</v>
      </c>
      <c r="S2" s="116">
        <f>P2+Q2+R2</f>
        <v>30</v>
      </c>
      <c r="T2" s="145"/>
      <c r="U2" s="145"/>
      <c r="V2" s="145"/>
      <c r="W2" s="145"/>
      <c r="X2" s="185"/>
      <c r="Y2" s="180"/>
    </row>
    <row r="3" spans="1:25">
      <c r="A3" s="120" t="s">
        <v>132</v>
      </c>
      <c r="B3" s="8" t="s">
        <v>171</v>
      </c>
      <c r="C3" s="9"/>
      <c r="D3" s="8" t="s">
        <v>45</v>
      </c>
      <c r="E3" s="14" t="s">
        <v>173</v>
      </c>
      <c r="F3" s="24" t="s">
        <v>174</v>
      </c>
      <c r="G3" s="11" t="s">
        <v>169</v>
      </c>
      <c r="H3" s="9"/>
      <c r="I3" s="9">
        <v>44</v>
      </c>
      <c r="J3" s="9">
        <v>46</v>
      </c>
      <c r="K3" s="9">
        <f>J3-I3+1</f>
        <v>3</v>
      </c>
      <c r="L3" s="9">
        <v>30</v>
      </c>
      <c r="M3" s="9"/>
      <c r="N3" s="12">
        <f>L3/K3</f>
        <v>10</v>
      </c>
      <c r="O3" s="13">
        <f>M3/6</f>
        <v>0</v>
      </c>
      <c r="P3" s="14"/>
      <c r="Q3" s="15">
        <f>IF(K3=0,0,L3)</f>
        <v>30</v>
      </c>
      <c r="R3" s="16">
        <f>IF(K3=0,0,M3/1.5)</f>
        <v>0</v>
      </c>
      <c r="S3" s="13">
        <f>P3+Q3+R3</f>
        <v>30</v>
      </c>
      <c r="T3" s="27"/>
      <c r="U3" s="27"/>
      <c r="V3" s="27"/>
      <c r="W3" s="27"/>
      <c r="X3" s="184"/>
      <c r="Y3" s="181"/>
    </row>
    <row r="4" spans="1:25">
      <c r="A4" s="120" t="s">
        <v>132</v>
      </c>
      <c r="B4" s="8" t="s">
        <v>57</v>
      </c>
      <c r="C4" s="9"/>
      <c r="D4" s="8" t="s">
        <v>45</v>
      </c>
      <c r="E4" s="14" t="s">
        <v>173</v>
      </c>
      <c r="F4" s="11" t="s">
        <v>77</v>
      </c>
      <c r="G4" s="11" t="s">
        <v>179</v>
      </c>
      <c r="H4" s="9"/>
      <c r="I4" s="9">
        <v>44</v>
      </c>
      <c r="J4" s="9">
        <v>46</v>
      </c>
      <c r="K4" s="9">
        <f>J4-I4+1</f>
        <v>3</v>
      </c>
      <c r="L4" s="9">
        <v>30</v>
      </c>
      <c r="M4" s="9"/>
      <c r="N4" s="12">
        <f>L4/K4</f>
        <v>10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3">
        <f>P4+Q4+R4</f>
        <v>30</v>
      </c>
      <c r="T4" s="26"/>
      <c r="U4" s="26"/>
      <c r="V4" s="26"/>
      <c r="W4" s="26"/>
      <c r="X4" s="184"/>
      <c r="Y4" s="181"/>
    </row>
    <row r="5" spans="1:25">
      <c r="A5" s="120" t="s">
        <v>132</v>
      </c>
      <c r="B5" s="8" t="s">
        <v>52</v>
      </c>
      <c r="C5" s="9"/>
      <c r="D5" s="8" t="s">
        <v>27</v>
      </c>
      <c r="E5" s="14" t="s">
        <v>173</v>
      </c>
      <c r="F5" s="11" t="s">
        <v>74</v>
      </c>
      <c r="G5" s="11" t="s">
        <v>95</v>
      </c>
      <c r="H5" s="9"/>
      <c r="I5" s="9">
        <v>44</v>
      </c>
      <c r="J5" s="9">
        <v>46</v>
      </c>
      <c r="K5" s="9">
        <f>J5-I5+1</f>
        <v>3</v>
      </c>
      <c r="L5" s="9">
        <v>30</v>
      </c>
      <c r="M5" s="9"/>
      <c r="N5" s="12">
        <f>L5/K5</f>
        <v>10</v>
      </c>
      <c r="O5" s="13">
        <f>M5/6</f>
        <v>0</v>
      </c>
      <c r="P5" s="14"/>
      <c r="Q5" s="15">
        <f>IF(K5=0,0,L5)</f>
        <v>30</v>
      </c>
      <c r="R5" s="16">
        <f>IF(K5=0,0,M5/1.5)</f>
        <v>0</v>
      </c>
      <c r="S5" s="13">
        <f>P5+Q5+R5</f>
        <v>30</v>
      </c>
      <c r="T5" s="26"/>
      <c r="U5" s="26"/>
      <c r="V5" s="26"/>
      <c r="W5" s="26"/>
      <c r="X5" s="184"/>
      <c r="Y5" s="181"/>
    </row>
    <row r="6" spans="1:25">
      <c r="A6" s="120" t="s">
        <v>132</v>
      </c>
      <c r="B6" s="8" t="s">
        <v>58</v>
      </c>
      <c r="C6" s="9"/>
      <c r="D6" s="10" t="s">
        <v>30</v>
      </c>
      <c r="E6" s="14" t="s">
        <v>182</v>
      </c>
      <c r="F6" s="11" t="s">
        <v>164</v>
      </c>
      <c r="G6" s="11" t="s">
        <v>145</v>
      </c>
      <c r="H6" s="9"/>
      <c r="I6" s="9">
        <v>35</v>
      </c>
      <c r="J6" s="9">
        <v>38</v>
      </c>
      <c r="K6" s="9">
        <f>J6-I6+1</f>
        <v>4</v>
      </c>
      <c r="L6" s="9">
        <v>30</v>
      </c>
      <c r="M6" s="9">
        <v>120</v>
      </c>
      <c r="N6" s="12">
        <f>L6/K6</f>
        <v>7.5</v>
      </c>
      <c r="O6" s="13">
        <f>M6/6</f>
        <v>20</v>
      </c>
      <c r="P6" s="14"/>
      <c r="Q6" s="15">
        <f>IF(K6=0,0,L6)</f>
        <v>30</v>
      </c>
      <c r="R6" s="16"/>
      <c r="S6" s="13">
        <f>P6+Q6+R6</f>
        <v>30</v>
      </c>
      <c r="T6" s="26"/>
      <c r="U6" s="26"/>
      <c r="V6" s="26"/>
      <c r="W6" s="26"/>
      <c r="X6" s="184"/>
      <c r="Y6" s="181"/>
    </row>
    <row r="7" spans="1:25">
      <c r="A7" s="120" t="s">
        <v>132</v>
      </c>
      <c r="B7" s="8" t="s">
        <v>56</v>
      </c>
      <c r="C7" s="9"/>
      <c r="D7" s="8" t="s">
        <v>27</v>
      </c>
      <c r="E7" s="10" t="s">
        <v>181</v>
      </c>
      <c r="F7" s="24" t="s">
        <v>164</v>
      </c>
      <c r="G7" s="11" t="s">
        <v>75</v>
      </c>
      <c r="H7" s="9"/>
      <c r="I7" s="9">
        <v>35</v>
      </c>
      <c r="J7" s="9">
        <v>38</v>
      </c>
      <c r="K7" s="9">
        <f>J7-I7+1</f>
        <v>4</v>
      </c>
      <c r="L7" s="9">
        <v>30</v>
      </c>
      <c r="M7" s="9"/>
      <c r="N7" s="12">
        <f>L7/K7</f>
        <v>7.5</v>
      </c>
      <c r="O7" s="13">
        <f>M7/6</f>
        <v>0</v>
      </c>
      <c r="P7" s="14"/>
      <c r="Q7" s="15">
        <f>IF(K7=0,0,L7)</f>
        <v>30</v>
      </c>
      <c r="R7" s="16">
        <f>IF(K7=0,0,M7/1.5)</f>
        <v>0</v>
      </c>
      <c r="S7" s="13">
        <f>P7+Q7+R7</f>
        <v>30</v>
      </c>
      <c r="T7" s="27"/>
      <c r="U7" s="27"/>
      <c r="V7" s="27"/>
      <c r="W7" s="27"/>
      <c r="X7" s="184"/>
      <c r="Y7" s="181"/>
    </row>
    <row r="8" spans="1:25" s="103" customFormat="1">
      <c r="A8" s="120" t="s">
        <v>132</v>
      </c>
      <c r="B8" s="8" t="s">
        <v>58</v>
      </c>
      <c r="C8" s="9"/>
      <c r="D8" s="8" t="s">
        <v>27</v>
      </c>
      <c r="E8" s="10" t="s">
        <v>181</v>
      </c>
      <c r="F8" s="24" t="s">
        <v>164</v>
      </c>
      <c r="G8" s="11" t="s">
        <v>144</v>
      </c>
      <c r="H8" s="9"/>
      <c r="I8" s="9">
        <v>35</v>
      </c>
      <c r="J8" s="9">
        <v>38</v>
      </c>
      <c r="K8" s="9">
        <f>J8-I8+1</f>
        <v>4</v>
      </c>
      <c r="L8" s="9">
        <v>30</v>
      </c>
      <c r="M8" s="9"/>
      <c r="N8" s="12">
        <f>L8/K8</f>
        <v>7.5</v>
      </c>
      <c r="O8" s="13">
        <f>M8/6</f>
        <v>0</v>
      </c>
      <c r="P8" s="14"/>
      <c r="Q8" s="15">
        <f>IF(K8=0,0,L8)</f>
        <v>30</v>
      </c>
      <c r="R8" s="16">
        <f>IF(K8=0,0,M8/1.5)</f>
        <v>0</v>
      </c>
      <c r="S8" s="13">
        <f>P8+Q8+R8</f>
        <v>30</v>
      </c>
      <c r="T8" s="27"/>
      <c r="U8" s="27"/>
      <c r="V8" s="27"/>
      <c r="W8" s="27"/>
      <c r="X8" s="184"/>
      <c r="Y8" s="181"/>
    </row>
    <row r="9" spans="1:25">
      <c r="A9" s="189" t="s">
        <v>132</v>
      </c>
      <c r="B9" s="46" t="s">
        <v>56</v>
      </c>
      <c r="C9" s="47"/>
      <c r="D9" s="46" t="s">
        <v>27</v>
      </c>
      <c r="E9" s="92" t="s">
        <v>183</v>
      </c>
      <c r="F9" s="47">
        <v>4</v>
      </c>
      <c r="G9" s="49" t="s">
        <v>184</v>
      </c>
      <c r="H9" s="47"/>
      <c r="I9" s="47">
        <v>25</v>
      </c>
      <c r="J9" s="47">
        <v>34</v>
      </c>
      <c r="K9" s="47">
        <f>J9-I9+1</f>
        <v>10</v>
      </c>
      <c r="L9" s="47">
        <v>60</v>
      </c>
      <c r="M9" s="47"/>
      <c r="N9" s="50">
        <f>L9/K9</f>
        <v>6</v>
      </c>
      <c r="O9" s="51">
        <f>M9/6</f>
        <v>0</v>
      </c>
      <c r="P9" s="48"/>
      <c r="Q9" s="52">
        <f>IF(K9=0,0,L9)</f>
        <v>60</v>
      </c>
      <c r="R9" s="90">
        <f>IF(K9=0,0,M9/1.5)</f>
        <v>0</v>
      </c>
      <c r="S9" s="51">
        <f>P9+Q9+R9</f>
        <v>60</v>
      </c>
      <c r="T9" s="48"/>
      <c r="U9" s="48"/>
      <c r="V9" s="48"/>
      <c r="W9" s="48"/>
      <c r="X9" s="242"/>
      <c r="Y9" s="191"/>
    </row>
    <row r="10" spans="1:25" s="104" customFormat="1" ht="15.75" thickBot="1">
      <c r="A10" s="198" t="s">
        <v>132</v>
      </c>
      <c r="B10" s="194" t="s">
        <v>56</v>
      </c>
      <c r="C10" s="203"/>
      <c r="D10" s="194" t="s">
        <v>39</v>
      </c>
      <c r="E10" s="209" t="s">
        <v>113</v>
      </c>
      <c r="F10" s="211">
        <v>2</v>
      </c>
      <c r="G10" s="212" t="s">
        <v>180</v>
      </c>
      <c r="H10" s="203"/>
      <c r="I10" s="203">
        <v>25</v>
      </c>
      <c r="J10" s="203">
        <v>34</v>
      </c>
      <c r="K10" s="203">
        <f>J10-I10+1</f>
        <v>10</v>
      </c>
      <c r="L10" s="203">
        <v>60</v>
      </c>
      <c r="M10" s="203"/>
      <c r="N10" s="217">
        <f>L10/K10</f>
        <v>6</v>
      </c>
      <c r="O10" s="220">
        <f>M10/6</f>
        <v>0</v>
      </c>
      <c r="P10" s="209"/>
      <c r="Q10" s="223">
        <f>IF(K10=0,0,L10)</f>
        <v>60</v>
      </c>
      <c r="R10" s="226">
        <f>IF(K10=0,0,M10/1.5)</f>
        <v>0</v>
      </c>
      <c r="S10" s="220">
        <f>P10+Q10+R10</f>
        <v>60</v>
      </c>
      <c r="T10" s="229"/>
      <c r="U10" s="229"/>
      <c r="V10" s="229"/>
      <c r="W10" s="229"/>
      <c r="X10" s="239"/>
      <c r="Y10" s="237"/>
    </row>
    <row r="11" spans="1:25">
      <c r="A11" s="109" t="s">
        <v>133</v>
      </c>
      <c r="B11" s="110" t="s">
        <v>57</v>
      </c>
      <c r="C11" s="111"/>
      <c r="D11" s="133" t="s">
        <v>41</v>
      </c>
      <c r="E11" s="112" t="s">
        <v>182</v>
      </c>
      <c r="F11" s="114" t="s">
        <v>164</v>
      </c>
      <c r="G11" s="114" t="s">
        <v>75</v>
      </c>
      <c r="H11" s="111"/>
      <c r="I11" s="111">
        <v>35</v>
      </c>
      <c r="J11" s="111">
        <v>38</v>
      </c>
      <c r="K11" s="111">
        <f>J11-I11+1</f>
        <v>4</v>
      </c>
      <c r="L11" s="111">
        <v>30</v>
      </c>
      <c r="M11" s="111"/>
      <c r="N11" s="115">
        <f>L11/K11</f>
        <v>7.5</v>
      </c>
      <c r="O11" s="116">
        <f>M11/6</f>
        <v>0</v>
      </c>
      <c r="P11" s="112"/>
      <c r="Q11" s="117">
        <f>IF(K11=0,0,L11)</f>
        <v>30</v>
      </c>
      <c r="R11" s="118">
        <f>IF(K11=0,0,M11/1.5)</f>
        <v>0</v>
      </c>
      <c r="S11" s="116">
        <f>P11+Q11+R11</f>
        <v>30</v>
      </c>
      <c r="T11" s="145"/>
      <c r="U11" s="145"/>
      <c r="V11" s="145"/>
      <c r="W11" s="145"/>
      <c r="X11" s="185"/>
      <c r="Y11" s="180"/>
    </row>
    <row r="12" spans="1:25">
      <c r="A12" s="120" t="s">
        <v>133</v>
      </c>
      <c r="B12" s="8" t="s">
        <v>53</v>
      </c>
      <c r="C12" s="9"/>
      <c r="D12" s="10" t="s">
        <v>11</v>
      </c>
      <c r="E12" s="14" t="s">
        <v>173</v>
      </c>
      <c r="F12" s="11" t="s">
        <v>77</v>
      </c>
      <c r="G12" s="11" t="s">
        <v>95</v>
      </c>
      <c r="H12" s="9"/>
      <c r="I12" s="9">
        <v>44</v>
      </c>
      <c r="J12" s="9">
        <v>46</v>
      </c>
      <c r="K12" s="9">
        <f>J12-I12+1</f>
        <v>3</v>
      </c>
      <c r="L12" s="9">
        <v>30</v>
      </c>
      <c r="M12" s="9"/>
      <c r="N12" s="12">
        <f>L12/K12</f>
        <v>10</v>
      </c>
      <c r="O12" s="13">
        <f>M12/6</f>
        <v>0</v>
      </c>
      <c r="P12" s="14"/>
      <c r="Q12" s="15">
        <f>IF(K12=0,0,L12)</f>
        <v>30</v>
      </c>
      <c r="R12" s="16">
        <f>IF(K12=0,0,M12/1.5)</f>
        <v>0</v>
      </c>
      <c r="S12" s="13">
        <f>P12+Q12+R12</f>
        <v>30</v>
      </c>
      <c r="T12" s="26"/>
      <c r="U12" s="26"/>
      <c r="V12" s="26"/>
      <c r="W12" s="26"/>
      <c r="X12" s="184"/>
      <c r="Y12" s="181"/>
    </row>
    <row r="13" spans="1:25">
      <c r="A13" s="120" t="s">
        <v>133</v>
      </c>
      <c r="B13" s="8" t="s">
        <v>153</v>
      </c>
      <c r="C13" s="9"/>
      <c r="D13" s="8" t="s">
        <v>25</v>
      </c>
      <c r="E13" s="14" t="s">
        <v>143</v>
      </c>
      <c r="F13" s="24">
        <v>4</v>
      </c>
      <c r="G13" s="11" t="s">
        <v>192</v>
      </c>
      <c r="H13" s="9"/>
      <c r="I13" s="9">
        <v>28</v>
      </c>
      <c r="J13" s="9">
        <v>42</v>
      </c>
      <c r="K13" s="9">
        <f>J13-I13+1</f>
        <v>15</v>
      </c>
      <c r="L13" s="9">
        <v>60</v>
      </c>
      <c r="M13" s="9"/>
      <c r="N13" s="12">
        <f>L13/K13</f>
        <v>4</v>
      </c>
      <c r="O13" s="13">
        <f>M13/6</f>
        <v>0</v>
      </c>
      <c r="P13" s="14"/>
      <c r="Q13" s="15">
        <f>IF(K13=0,0,L13)</f>
        <v>60</v>
      </c>
      <c r="R13" s="16">
        <f>IF(K13=0,0,M13/1.5)</f>
        <v>0</v>
      </c>
      <c r="S13" s="13">
        <f>P13+Q13+R13</f>
        <v>60</v>
      </c>
      <c r="T13" s="27"/>
      <c r="U13" s="27"/>
      <c r="V13" s="27"/>
      <c r="W13" s="27"/>
      <c r="X13" s="184"/>
      <c r="Y13" s="181"/>
    </row>
    <row r="14" spans="1:25">
      <c r="A14" s="120" t="s">
        <v>133</v>
      </c>
      <c r="B14" s="8" t="s">
        <v>57</v>
      </c>
      <c r="C14" s="9"/>
      <c r="D14" s="8" t="s">
        <v>27</v>
      </c>
      <c r="E14" s="10" t="s">
        <v>181</v>
      </c>
      <c r="F14" s="24" t="s">
        <v>164</v>
      </c>
      <c r="G14" s="11" t="s">
        <v>83</v>
      </c>
      <c r="H14" s="9"/>
      <c r="I14" s="9">
        <v>35</v>
      </c>
      <c r="J14" s="9">
        <v>38</v>
      </c>
      <c r="K14" s="9">
        <f>J14-I14+1</f>
        <v>4</v>
      </c>
      <c r="L14" s="9">
        <v>30</v>
      </c>
      <c r="M14" s="9"/>
      <c r="N14" s="12">
        <f>L14/K14</f>
        <v>7.5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7"/>
      <c r="U14" s="27"/>
      <c r="V14" s="27"/>
      <c r="W14" s="27"/>
      <c r="X14" s="184"/>
      <c r="Y14" s="181"/>
    </row>
    <row r="15" spans="1:25" s="104" customFormat="1">
      <c r="A15" s="189" t="s">
        <v>133</v>
      </c>
      <c r="B15" s="46" t="s">
        <v>57</v>
      </c>
      <c r="C15" s="47"/>
      <c r="D15" s="46" t="s">
        <v>27</v>
      </c>
      <c r="E15" s="92" t="s">
        <v>183</v>
      </c>
      <c r="F15" s="47">
        <v>4</v>
      </c>
      <c r="G15" s="49" t="s">
        <v>180</v>
      </c>
      <c r="H15" s="47"/>
      <c r="I15" s="47">
        <v>25</v>
      </c>
      <c r="J15" s="47">
        <v>34</v>
      </c>
      <c r="K15" s="47">
        <f>J15-I15+1</f>
        <v>10</v>
      </c>
      <c r="L15" s="47">
        <v>60</v>
      </c>
      <c r="M15" s="47"/>
      <c r="N15" s="50">
        <f>L15/K15</f>
        <v>6</v>
      </c>
      <c r="O15" s="51">
        <f>M15/6</f>
        <v>0</v>
      </c>
      <c r="P15" s="48"/>
      <c r="Q15" s="52">
        <f>IF(K15=0,0,L15)</f>
        <v>60</v>
      </c>
      <c r="R15" s="90">
        <f>IF(K15=0,0,M15/1.5)</f>
        <v>0</v>
      </c>
      <c r="S15" s="51">
        <f>P15+Q15+R15</f>
        <v>60</v>
      </c>
      <c r="T15" s="48"/>
      <c r="U15" s="48"/>
      <c r="V15" s="48"/>
      <c r="W15" s="48"/>
      <c r="X15" s="242"/>
      <c r="Y15" s="191"/>
    </row>
    <row r="16" spans="1:25" ht="15.75" thickBot="1">
      <c r="A16" s="198" t="s">
        <v>133</v>
      </c>
      <c r="B16" s="194" t="s">
        <v>57</v>
      </c>
      <c r="C16" s="203"/>
      <c r="D16" s="194" t="s">
        <v>39</v>
      </c>
      <c r="E16" s="209" t="s">
        <v>113</v>
      </c>
      <c r="F16" s="211">
        <v>3</v>
      </c>
      <c r="G16" s="212" t="s">
        <v>180</v>
      </c>
      <c r="H16" s="203"/>
      <c r="I16" s="203">
        <v>25</v>
      </c>
      <c r="J16" s="203">
        <v>34</v>
      </c>
      <c r="K16" s="203">
        <f>J16-I16+1</f>
        <v>10</v>
      </c>
      <c r="L16" s="203">
        <v>60</v>
      </c>
      <c r="M16" s="203"/>
      <c r="N16" s="217">
        <f>L16/K16</f>
        <v>6</v>
      </c>
      <c r="O16" s="220">
        <f>M16/6</f>
        <v>0</v>
      </c>
      <c r="P16" s="209"/>
      <c r="Q16" s="223">
        <f>IF(K16=0,0,L16)</f>
        <v>60</v>
      </c>
      <c r="R16" s="226">
        <f>IF(K16=0,0,M16/1.5)</f>
        <v>0</v>
      </c>
      <c r="S16" s="220">
        <f>P16+Q16+R16</f>
        <v>60</v>
      </c>
      <c r="T16" s="229"/>
      <c r="U16" s="229"/>
      <c r="V16" s="229"/>
      <c r="W16" s="229"/>
      <c r="X16" s="239"/>
      <c r="Y16" s="237"/>
    </row>
    <row r="17" spans="1:25" hidden="1">
      <c r="A17" s="109" t="s">
        <v>135</v>
      </c>
      <c r="B17" s="110" t="s">
        <v>156</v>
      </c>
      <c r="C17" s="111"/>
      <c r="D17" s="110" t="s">
        <v>26</v>
      </c>
      <c r="E17" s="112" t="s">
        <v>143</v>
      </c>
      <c r="F17" s="113">
        <v>4</v>
      </c>
      <c r="G17" s="114" t="s">
        <v>191</v>
      </c>
      <c r="H17" s="111"/>
      <c r="I17" s="111">
        <v>28</v>
      </c>
      <c r="J17" s="111">
        <v>42</v>
      </c>
      <c r="K17" s="111">
        <f>J17-I17+1</f>
        <v>15</v>
      </c>
      <c r="L17" s="111">
        <v>60</v>
      </c>
      <c r="M17" s="111"/>
      <c r="N17" s="115">
        <f>L17/K17</f>
        <v>4</v>
      </c>
      <c r="O17" s="116">
        <f>M17/6</f>
        <v>0</v>
      </c>
      <c r="P17" s="112"/>
      <c r="Q17" s="117">
        <f>IF(K17=0,0,L17)</f>
        <v>60</v>
      </c>
      <c r="R17" s="118">
        <f>IF(K17=0,0,M17/1.5)</f>
        <v>0</v>
      </c>
      <c r="S17" s="116">
        <f>P17+Q17+R17</f>
        <v>60</v>
      </c>
      <c r="T17" s="119"/>
      <c r="U17" s="119"/>
      <c r="V17" s="119"/>
      <c r="W17" s="119"/>
      <c r="X17" s="185"/>
      <c r="Y17" s="180"/>
    </row>
    <row r="18" spans="1:25" hidden="1">
      <c r="A18" s="120" t="s">
        <v>135</v>
      </c>
      <c r="B18" s="8" t="s">
        <v>156</v>
      </c>
      <c r="C18" s="9"/>
      <c r="D18" s="8" t="s">
        <v>26</v>
      </c>
      <c r="E18" s="14" t="s">
        <v>162</v>
      </c>
      <c r="F18" s="24">
        <v>4</v>
      </c>
      <c r="G18" s="11" t="s">
        <v>150</v>
      </c>
      <c r="H18" s="9"/>
      <c r="I18" s="9">
        <v>28</v>
      </c>
      <c r="J18" s="9">
        <v>42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3">
        <f>P18+Q18+R18</f>
        <v>30</v>
      </c>
      <c r="T18" s="27"/>
      <c r="U18" s="27"/>
      <c r="V18" s="27"/>
      <c r="W18" s="27"/>
      <c r="X18" s="184"/>
      <c r="Y18" s="181"/>
    </row>
    <row r="19" spans="1:25" hidden="1">
      <c r="A19" s="120" t="s">
        <v>135</v>
      </c>
      <c r="B19" s="8" t="s">
        <v>153</v>
      </c>
      <c r="C19" s="9"/>
      <c r="D19" s="8" t="s">
        <v>49</v>
      </c>
      <c r="E19" s="14" t="s">
        <v>114</v>
      </c>
      <c r="F19" s="24">
        <v>6</v>
      </c>
      <c r="G19" s="11" t="s">
        <v>144</v>
      </c>
      <c r="H19" s="9"/>
      <c r="I19" s="9">
        <v>28</v>
      </c>
      <c r="J19" s="9">
        <v>42</v>
      </c>
      <c r="K19" s="9">
        <f>J19-I19+1</f>
        <v>15</v>
      </c>
      <c r="L19" s="9">
        <v>30</v>
      </c>
      <c r="M19" s="9"/>
      <c r="N19" s="12">
        <f>L19/K19</f>
        <v>2</v>
      </c>
      <c r="O19" s="13">
        <f>M19/6</f>
        <v>0</v>
      </c>
      <c r="P19" s="14"/>
      <c r="Q19" s="15">
        <f>IF(K19=0,0,L19)</f>
        <v>30</v>
      </c>
      <c r="R19" s="16">
        <f>IF(K19=0,0,M19/1.5)</f>
        <v>0</v>
      </c>
      <c r="S19" s="13">
        <f>P19+Q19+R19</f>
        <v>30</v>
      </c>
      <c r="T19" s="27"/>
      <c r="U19" s="27"/>
      <c r="V19" s="27"/>
      <c r="W19" s="27"/>
      <c r="X19" s="184"/>
      <c r="Y19" s="181"/>
    </row>
    <row r="20" spans="1:25" s="104" customFormat="1">
      <c r="A20" s="120" t="s">
        <v>135</v>
      </c>
      <c r="B20" s="8" t="s">
        <v>58</v>
      </c>
      <c r="C20" s="9"/>
      <c r="D20" s="10" t="s">
        <v>10</v>
      </c>
      <c r="E20" s="10" t="s">
        <v>183</v>
      </c>
      <c r="F20" s="24">
        <v>2</v>
      </c>
      <c r="G20" s="11" t="s">
        <v>180</v>
      </c>
      <c r="H20" s="9"/>
      <c r="I20" s="9">
        <v>25</v>
      </c>
      <c r="J20" s="9">
        <v>34</v>
      </c>
      <c r="K20" s="9">
        <f>J20-I20+1</f>
        <v>10</v>
      </c>
      <c r="L20" s="9">
        <v>60</v>
      </c>
      <c r="M20" s="9"/>
      <c r="N20" s="12">
        <f>L20/K20</f>
        <v>6</v>
      </c>
      <c r="O20" s="13">
        <f>M20/6</f>
        <v>0</v>
      </c>
      <c r="P20" s="14"/>
      <c r="Q20" s="15">
        <f>IF(K20=0,0,L20)</f>
        <v>60</v>
      </c>
      <c r="R20" s="16">
        <f>IF(K20=0,0,M20/1.5)</f>
        <v>0</v>
      </c>
      <c r="S20" s="13">
        <f>P20+Q20+R20</f>
        <v>60</v>
      </c>
      <c r="T20" s="27"/>
      <c r="U20" s="27"/>
      <c r="V20" s="27"/>
      <c r="W20" s="27"/>
      <c r="X20" s="184"/>
      <c r="Y20" s="181"/>
    </row>
    <row r="21" spans="1:25" ht="15.75" thickBot="1">
      <c r="A21" s="198" t="s">
        <v>135</v>
      </c>
      <c r="B21" s="194" t="s">
        <v>58</v>
      </c>
      <c r="C21" s="203"/>
      <c r="D21" s="194" t="s">
        <v>31</v>
      </c>
      <c r="E21" s="209" t="s">
        <v>113</v>
      </c>
      <c r="F21" s="211">
        <v>3</v>
      </c>
      <c r="G21" s="212" t="s">
        <v>180</v>
      </c>
      <c r="H21" s="203"/>
      <c r="I21" s="203">
        <v>25</v>
      </c>
      <c r="J21" s="203">
        <v>34</v>
      </c>
      <c r="K21" s="203">
        <f>J21-I21+1</f>
        <v>10</v>
      </c>
      <c r="L21" s="203">
        <v>60</v>
      </c>
      <c r="M21" s="203"/>
      <c r="N21" s="217">
        <f>L21/K21</f>
        <v>6</v>
      </c>
      <c r="O21" s="220">
        <f>M21/6</f>
        <v>0</v>
      </c>
      <c r="P21" s="209"/>
      <c r="Q21" s="223">
        <f>IF(K21=0,0,L21)</f>
        <v>60</v>
      </c>
      <c r="R21" s="226">
        <f>IF(K21=0,0,M21/1.5)</f>
        <v>0</v>
      </c>
      <c r="S21" s="220">
        <f>P21+Q21+R21</f>
        <v>60</v>
      </c>
      <c r="T21" s="229"/>
      <c r="U21" s="229"/>
      <c r="V21" s="229"/>
      <c r="W21" s="229"/>
      <c r="X21" s="239"/>
      <c r="Y21" s="237"/>
    </row>
    <row r="22" spans="1:25" hidden="1">
      <c r="A22" s="109" t="s">
        <v>134</v>
      </c>
      <c r="B22" s="110" t="s">
        <v>151</v>
      </c>
      <c r="C22" s="111"/>
      <c r="D22" s="110" t="s">
        <v>190</v>
      </c>
      <c r="E22" s="112" t="s">
        <v>143</v>
      </c>
      <c r="F22" s="113">
        <v>3</v>
      </c>
      <c r="G22" s="114" t="s">
        <v>82</v>
      </c>
      <c r="H22" s="111"/>
      <c r="I22" s="111">
        <v>28</v>
      </c>
      <c r="J22" s="111">
        <v>42</v>
      </c>
      <c r="K22" s="111">
        <f>J22-I22+1</f>
        <v>15</v>
      </c>
      <c r="L22" s="111">
        <v>60</v>
      </c>
      <c r="M22" s="111"/>
      <c r="N22" s="115">
        <f>L22/K22</f>
        <v>4</v>
      </c>
      <c r="O22" s="116">
        <f>M22/6</f>
        <v>0</v>
      </c>
      <c r="P22" s="112"/>
      <c r="Q22" s="117">
        <f>IF(K22=0,0,L22)</f>
        <v>60</v>
      </c>
      <c r="R22" s="118">
        <f>IF(K22=0,0,M22/1.5)</f>
        <v>0</v>
      </c>
      <c r="S22" s="116">
        <f>P22+Q22+R22</f>
        <v>60</v>
      </c>
      <c r="T22" s="119"/>
      <c r="U22" s="119"/>
      <c r="V22" s="119"/>
      <c r="W22" s="119"/>
      <c r="X22" s="185"/>
      <c r="Y22" s="180"/>
    </row>
    <row r="23" spans="1:25" hidden="1">
      <c r="A23" s="120" t="s">
        <v>134</v>
      </c>
      <c r="B23" s="8" t="s">
        <v>151</v>
      </c>
      <c r="C23" s="9"/>
      <c r="D23" s="8" t="s">
        <v>190</v>
      </c>
      <c r="E23" s="14" t="s">
        <v>162</v>
      </c>
      <c r="F23" s="24">
        <v>3</v>
      </c>
      <c r="G23" s="11" t="s">
        <v>74</v>
      </c>
      <c r="H23" s="9"/>
      <c r="I23" s="9">
        <v>28</v>
      </c>
      <c r="J23" s="9">
        <v>42</v>
      </c>
      <c r="K23" s="9">
        <f>J23-I23+1</f>
        <v>15</v>
      </c>
      <c r="L23" s="9">
        <v>30</v>
      </c>
      <c r="M23" s="9"/>
      <c r="N23" s="12">
        <f>L23/K23</f>
        <v>2</v>
      </c>
      <c r="O23" s="13">
        <f>M23/6</f>
        <v>0</v>
      </c>
      <c r="P23" s="14"/>
      <c r="Q23" s="15">
        <f>IF(K23=0,0,L23)</f>
        <v>30</v>
      </c>
      <c r="R23" s="16">
        <f>IF(K23=0,0,M23/1.5)</f>
        <v>0</v>
      </c>
      <c r="S23" s="13">
        <f>P23+Q23+R23</f>
        <v>30</v>
      </c>
      <c r="T23" s="27"/>
      <c r="U23" s="27"/>
      <c r="V23" s="27"/>
      <c r="W23" s="27"/>
      <c r="X23" s="184"/>
      <c r="Y23" s="181"/>
    </row>
    <row r="24" spans="1:25" hidden="1">
      <c r="A24" s="120" t="s">
        <v>134</v>
      </c>
      <c r="B24" s="8" t="s">
        <v>152</v>
      </c>
      <c r="C24" s="9"/>
      <c r="D24" s="8" t="s">
        <v>190</v>
      </c>
      <c r="E24" s="14" t="s">
        <v>143</v>
      </c>
      <c r="F24" s="24">
        <v>4</v>
      </c>
      <c r="G24" s="11" t="s">
        <v>191</v>
      </c>
      <c r="H24" s="9"/>
      <c r="I24" s="9">
        <v>28</v>
      </c>
      <c r="J24" s="9">
        <v>42</v>
      </c>
      <c r="K24" s="9">
        <f>J24-I24+1</f>
        <v>15</v>
      </c>
      <c r="L24" s="9">
        <v>60</v>
      </c>
      <c r="M24" s="9"/>
      <c r="N24" s="12">
        <f>L24/K24</f>
        <v>4</v>
      </c>
      <c r="O24" s="13">
        <f>M24/6</f>
        <v>0</v>
      </c>
      <c r="P24" s="14"/>
      <c r="Q24" s="15">
        <f>IF(K24=0,0,L24)</f>
        <v>60</v>
      </c>
      <c r="R24" s="16">
        <f>IF(K24=0,0,M24/1.5)</f>
        <v>0</v>
      </c>
      <c r="S24" s="13">
        <f>P24+Q24+R24</f>
        <v>60</v>
      </c>
      <c r="T24" s="27"/>
      <c r="U24" s="27"/>
      <c r="V24" s="27"/>
      <c r="W24" s="27"/>
      <c r="X24" s="184"/>
      <c r="Y24" s="181"/>
    </row>
    <row r="25" spans="1:25" hidden="1">
      <c r="A25" s="120" t="s">
        <v>134</v>
      </c>
      <c r="B25" s="8" t="s">
        <v>152</v>
      </c>
      <c r="C25" s="9"/>
      <c r="D25" s="8" t="s">
        <v>190</v>
      </c>
      <c r="E25" s="14" t="s">
        <v>162</v>
      </c>
      <c r="F25" s="24">
        <v>4</v>
      </c>
      <c r="G25" s="11" t="s">
        <v>150</v>
      </c>
      <c r="H25" s="9"/>
      <c r="I25" s="9">
        <v>28</v>
      </c>
      <c r="J25" s="9">
        <v>42</v>
      </c>
      <c r="K25" s="9">
        <f>J25-I25+1</f>
        <v>15</v>
      </c>
      <c r="L25" s="9">
        <v>30</v>
      </c>
      <c r="M25" s="9"/>
      <c r="N25" s="12">
        <f>L25/K25</f>
        <v>2</v>
      </c>
      <c r="O25" s="13">
        <f>M25/6</f>
        <v>0</v>
      </c>
      <c r="P25" s="14"/>
      <c r="Q25" s="15">
        <f>IF(K25=0,0,L25)</f>
        <v>30</v>
      </c>
      <c r="R25" s="16">
        <f>IF(K25=0,0,M25/1.5)</f>
        <v>0</v>
      </c>
      <c r="S25" s="13">
        <f>P25+Q25+R25</f>
        <v>30</v>
      </c>
      <c r="T25" s="27"/>
      <c r="U25" s="27"/>
      <c r="V25" s="27"/>
      <c r="W25" s="27"/>
      <c r="X25" s="184"/>
      <c r="Y25" s="181"/>
    </row>
    <row r="26" spans="1:25" hidden="1">
      <c r="A26" s="120" t="s">
        <v>134</v>
      </c>
      <c r="B26" s="8" t="s">
        <v>157</v>
      </c>
      <c r="C26" s="9"/>
      <c r="D26" s="8" t="s">
        <v>46</v>
      </c>
      <c r="E26" s="14" t="s">
        <v>162</v>
      </c>
      <c r="F26" s="24">
        <v>5</v>
      </c>
      <c r="G26" s="11" t="s">
        <v>164</v>
      </c>
      <c r="H26" s="9"/>
      <c r="I26" s="9">
        <v>28</v>
      </c>
      <c r="J26" s="9">
        <v>37</v>
      </c>
      <c r="K26" s="9">
        <f>J26-I26+1</f>
        <v>10</v>
      </c>
      <c r="L26" s="9">
        <v>30</v>
      </c>
      <c r="M26" s="9"/>
      <c r="N26" s="12">
        <f>L26/K26</f>
        <v>3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7"/>
      <c r="U26" s="27"/>
      <c r="V26" s="27"/>
      <c r="W26" s="27"/>
      <c r="X26" s="184"/>
      <c r="Y26" s="181"/>
    </row>
    <row r="27" spans="1:25" hidden="1">
      <c r="A27" s="120" t="s">
        <v>134</v>
      </c>
      <c r="B27" s="8" t="s">
        <v>157</v>
      </c>
      <c r="C27" s="9"/>
      <c r="D27" s="8" t="s">
        <v>25</v>
      </c>
      <c r="E27" s="14" t="s">
        <v>143</v>
      </c>
      <c r="F27" s="24">
        <v>6</v>
      </c>
      <c r="G27" s="11" t="s">
        <v>180</v>
      </c>
      <c r="H27" s="9"/>
      <c r="I27" s="9">
        <v>28</v>
      </c>
      <c r="J27" s="9">
        <v>37</v>
      </c>
      <c r="K27" s="9">
        <f>J27-I27+1</f>
        <v>10</v>
      </c>
      <c r="L27" s="9">
        <v>60</v>
      </c>
      <c r="M27" s="9"/>
      <c r="N27" s="12">
        <f>L27/K27</f>
        <v>6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7"/>
      <c r="W27" s="27"/>
      <c r="X27" s="184"/>
      <c r="Y27" s="181"/>
    </row>
    <row r="28" spans="1:25" ht="15.75" hidden="1" thickBot="1">
      <c r="A28" s="198" t="s">
        <v>134</v>
      </c>
      <c r="B28" s="194" t="s">
        <v>155</v>
      </c>
      <c r="C28" s="203"/>
      <c r="D28" s="194" t="s">
        <v>194</v>
      </c>
      <c r="E28" s="209" t="s">
        <v>162</v>
      </c>
      <c r="F28" s="211">
        <v>5</v>
      </c>
      <c r="G28" s="212" t="s">
        <v>144</v>
      </c>
      <c r="H28" s="203"/>
      <c r="I28" s="203">
        <v>28</v>
      </c>
      <c r="J28" s="203">
        <v>37</v>
      </c>
      <c r="K28" s="203">
        <f>J28-I28+1</f>
        <v>10</v>
      </c>
      <c r="L28" s="203">
        <v>30</v>
      </c>
      <c r="M28" s="203"/>
      <c r="N28" s="217">
        <f>L28/K28</f>
        <v>3</v>
      </c>
      <c r="O28" s="220">
        <f>M28/6</f>
        <v>0</v>
      </c>
      <c r="P28" s="209"/>
      <c r="Q28" s="223">
        <f>IF(K28=0,0,L28)</f>
        <v>30</v>
      </c>
      <c r="R28" s="226">
        <f>IF(K28=0,0,M28/1.5)</f>
        <v>0</v>
      </c>
      <c r="S28" s="220">
        <f>P28+Q28+R28</f>
        <v>30</v>
      </c>
      <c r="T28" s="229"/>
      <c r="U28" s="229"/>
      <c r="V28" s="229"/>
      <c r="W28" s="229"/>
      <c r="X28" s="239"/>
      <c r="Y28" s="237"/>
    </row>
    <row r="29" spans="1:25" hidden="1">
      <c r="A29" s="109" t="s">
        <v>136</v>
      </c>
      <c r="B29" s="110" t="s">
        <v>159</v>
      </c>
      <c r="C29" s="111"/>
      <c r="D29" s="110" t="s">
        <v>190</v>
      </c>
      <c r="E29" s="112" t="s">
        <v>143</v>
      </c>
      <c r="F29" s="113">
        <v>5</v>
      </c>
      <c r="G29" s="114" t="s">
        <v>82</v>
      </c>
      <c r="H29" s="111"/>
      <c r="I29" s="111">
        <v>28</v>
      </c>
      <c r="J29" s="111">
        <v>42</v>
      </c>
      <c r="K29" s="111">
        <f>J29-I29+1</f>
        <v>15</v>
      </c>
      <c r="L29" s="111">
        <v>60</v>
      </c>
      <c r="M29" s="111"/>
      <c r="N29" s="115">
        <f>L29/K29</f>
        <v>4</v>
      </c>
      <c r="O29" s="116">
        <f>M29/6</f>
        <v>0</v>
      </c>
      <c r="P29" s="112"/>
      <c r="Q29" s="117">
        <f>IF(K29=0,0,L29)</f>
        <v>60</v>
      </c>
      <c r="R29" s="118">
        <f>IF(K29=0,0,M29/1.5)</f>
        <v>0</v>
      </c>
      <c r="S29" s="116">
        <f>P29+Q29+R29</f>
        <v>60</v>
      </c>
      <c r="T29" s="119"/>
      <c r="U29" s="119"/>
      <c r="V29" s="119"/>
      <c r="W29" s="119"/>
      <c r="X29" s="185"/>
      <c r="Y29" s="180"/>
    </row>
    <row r="30" spans="1:25" s="104" customFormat="1" hidden="1">
      <c r="A30" s="120" t="s">
        <v>136</v>
      </c>
      <c r="B30" s="8" t="s">
        <v>159</v>
      </c>
      <c r="C30" s="9"/>
      <c r="D30" s="8" t="s">
        <v>190</v>
      </c>
      <c r="E30" s="14" t="s">
        <v>162</v>
      </c>
      <c r="F30" s="24">
        <v>5</v>
      </c>
      <c r="G30" s="11" t="s">
        <v>74</v>
      </c>
      <c r="H30" s="9"/>
      <c r="I30" s="9">
        <v>28</v>
      </c>
      <c r="J30" s="9">
        <v>42</v>
      </c>
      <c r="K30" s="9">
        <f>J30-I30+1</f>
        <v>15</v>
      </c>
      <c r="L30" s="9">
        <v>30</v>
      </c>
      <c r="M30" s="9"/>
      <c r="N30" s="12">
        <f>L30/K30</f>
        <v>2</v>
      </c>
      <c r="O30" s="13">
        <f>M30/6</f>
        <v>0</v>
      </c>
      <c r="P30" s="14"/>
      <c r="Q30" s="15">
        <f>IF(K30=0,0,L30)</f>
        <v>30</v>
      </c>
      <c r="R30" s="16">
        <f>IF(K30=0,0,M30/1.5)</f>
        <v>0</v>
      </c>
      <c r="S30" s="13">
        <f>P30+Q30+R30</f>
        <v>30</v>
      </c>
      <c r="T30" s="27"/>
      <c r="U30" s="27"/>
      <c r="V30" s="27"/>
      <c r="W30" s="27"/>
      <c r="X30" s="184"/>
      <c r="Y30" s="181"/>
    </row>
    <row r="31" spans="1:25" hidden="1">
      <c r="A31" s="120" t="s">
        <v>136</v>
      </c>
      <c r="B31" s="8" t="s">
        <v>154</v>
      </c>
      <c r="C31" s="9"/>
      <c r="D31" s="8" t="s">
        <v>49</v>
      </c>
      <c r="E31" s="14" t="s">
        <v>114</v>
      </c>
      <c r="F31" s="24">
        <v>4</v>
      </c>
      <c r="G31" s="11" t="s">
        <v>83</v>
      </c>
      <c r="H31" s="9"/>
      <c r="I31" s="9">
        <v>28</v>
      </c>
      <c r="J31" s="9">
        <v>37</v>
      </c>
      <c r="K31" s="9">
        <f>J31-I31+1</f>
        <v>10</v>
      </c>
      <c r="L31" s="9">
        <v>30</v>
      </c>
      <c r="M31" s="9"/>
      <c r="N31" s="12">
        <f>L31/K31</f>
        <v>3</v>
      </c>
      <c r="O31" s="13">
        <f>M31/6</f>
        <v>0</v>
      </c>
      <c r="P31" s="14"/>
      <c r="Q31" s="15">
        <f>IF(K31=0,0,L31)</f>
        <v>30</v>
      </c>
      <c r="R31" s="16">
        <f>IF(K31=0,0,M31/1.5)</f>
        <v>0</v>
      </c>
      <c r="S31" s="13">
        <f>P31+Q31+R31</f>
        <v>30</v>
      </c>
      <c r="T31" s="27"/>
      <c r="U31" s="27"/>
      <c r="V31" s="27"/>
      <c r="W31" s="27"/>
      <c r="X31" s="184"/>
      <c r="Y31" s="181"/>
    </row>
    <row r="32" spans="1:25" hidden="1">
      <c r="A32" s="120" t="s">
        <v>136</v>
      </c>
      <c r="B32" s="8" t="s">
        <v>155</v>
      </c>
      <c r="C32" s="9"/>
      <c r="D32" s="8" t="s">
        <v>142</v>
      </c>
      <c r="E32" s="14" t="s">
        <v>143</v>
      </c>
      <c r="F32" s="24">
        <v>4</v>
      </c>
      <c r="G32" s="11" t="s">
        <v>192</v>
      </c>
      <c r="H32" s="9"/>
      <c r="I32" s="9">
        <v>28</v>
      </c>
      <c r="J32" s="9">
        <v>37</v>
      </c>
      <c r="K32" s="9">
        <f>J32-I32+1</f>
        <v>10</v>
      </c>
      <c r="L32" s="9">
        <v>60</v>
      </c>
      <c r="M32" s="9"/>
      <c r="N32" s="12">
        <f>L32/K32</f>
        <v>6</v>
      </c>
      <c r="O32" s="13">
        <f>M32/6</f>
        <v>0</v>
      </c>
      <c r="P32" s="14"/>
      <c r="Q32" s="15">
        <f>IF(K32=0,0,L32)</f>
        <v>60</v>
      </c>
      <c r="R32" s="16">
        <f>IF(K32=0,0,M32/1.5)</f>
        <v>0</v>
      </c>
      <c r="S32" s="13">
        <f>P32+Q32+R32</f>
        <v>60</v>
      </c>
      <c r="T32" s="27"/>
      <c r="U32" s="27"/>
      <c r="V32" s="27"/>
      <c r="W32" s="27"/>
      <c r="X32" s="184"/>
      <c r="Y32" s="181"/>
    </row>
    <row r="33" spans="1:25" ht="15.75" hidden="1" thickBot="1">
      <c r="A33" s="198" t="s">
        <v>136</v>
      </c>
      <c r="B33" s="194" t="s">
        <v>154</v>
      </c>
      <c r="C33" s="203"/>
      <c r="D33" s="194" t="s">
        <v>25</v>
      </c>
      <c r="E33" s="209" t="s">
        <v>143</v>
      </c>
      <c r="F33" s="211">
        <v>3</v>
      </c>
      <c r="G33" s="212" t="s">
        <v>180</v>
      </c>
      <c r="H33" s="203"/>
      <c r="I33" s="203">
        <v>28</v>
      </c>
      <c r="J33" s="203">
        <v>37</v>
      </c>
      <c r="K33" s="203">
        <f>J33-I33+1</f>
        <v>10</v>
      </c>
      <c r="L33" s="203">
        <v>60</v>
      </c>
      <c r="M33" s="203"/>
      <c r="N33" s="217">
        <f>L33/K33</f>
        <v>6</v>
      </c>
      <c r="O33" s="220">
        <f>M33/6</f>
        <v>0</v>
      </c>
      <c r="P33" s="209"/>
      <c r="Q33" s="223">
        <f>IF(K33=0,0,L33)</f>
        <v>60</v>
      </c>
      <c r="R33" s="226">
        <f>IF(K33=0,0,M33/1.5)</f>
        <v>0</v>
      </c>
      <c r="S33" s="220">
        <f>P33+Q33+R33</f>
        <v>60</v>
      </c>
      <c r="T33" s="229"/>
      <c r="U33" s="229"/>
      <c r="V33" s="229"/>
      <c r="W33" s="229"/>
      <c r="X33" s="239"/>
      <c r="Y33" s="237"/>
    </row>
    <row r="34" spans="1:25" s="104" customFormat="1" hidden="1">
      <c r="A34" s="109" t="s">
        <v>137</v>
      </c>
      <c r="B34" s="110" t="s">
        <v>158</v>
      </c>
      <c r="C34" s="111"/>
      <c r="D34" s="110" t="s">
        <v>142</v>
      </c>
      <c r="E34" s="112" t="s">
        <v>143</v>
      </c>
      <c r="F34" s="113">
        <v>6</v>
      </c>
      <c r="G34" s="114" t="s">
        <v>192</v>
      </c>
      <c r="H34" s="111"/>
      <c r="I34" s="111">
        <v>28</v>
      </c>
      <c r="J34" s="111">
        <v>37</v>
      </c>
      <c r="K34" s="111">
        <f>J34-I34+1</f>
        <v>10</v>
      </c>
      <c r="L34" s="111">
        <v>60</v>
      </c>
      <c r="M34" s="111"/>
      <c r="N34" s="115">
        <f>L34/K34</f>
        <v>6</v>
      </c>
      <c r="O34" s="116">
        <f>M34/6</f>
        <v>0</v>
      </c>
      <c r="P34" s="112"/>
      <c r="Q34" s="117">
        <f>IF(K34=0,0,L34)</f>
        <v>60</v>
      </c>
      <c r="R34" s="118">
        <f>IF(K34=0,0,M34/1.5)</f>
        <v>0</v>
      </c>
      <c r="S34" s="116">
        <f>P34+Q34+R34</f>
        <v>60</v>
      </c>
      <c r="T34" s="119"/>
      <c r="U34" s="119"/>
      <c r="V34" s="119"/>
      <c r="W34" s="119"/>
      <c r="X34" s="185"/>
      <c r="Y34" s="180"/>
    </row>
    <row r="35" spans="1:25" s="104" customFormat="1" ht="15.75" hidden="1" thickBot="1">
      <c r="A35" s="198" t="s">
        <v>137</v>
      </c>
      <c r="B35" s="194" t="s">
        <v>158</v>
      </c>
      <c r="C35" s="203"/>
      <c r="D35" s="194" t="s">
        <v>194</v>
      </c>
      <c r="E35" s="209" t="s">
        <v>162</v>
      </c>
      <c r="F35" s="211">
        <v>5</v>
      </c>
      <c r="G35" s="212" t="s">
        <v>145</v>
      </c>
      <c r="H35" s="203"/>
      <c r="I35" s="203">
        <v>28</v>
      </c>
      <c r="J35" s="203">
        <v>37</v>
      </c>
      <c r="K35" s="203">
        <f>J35-I35+1</f>
        <v>10</v>
      </c>
      <c r="L35" s="203">
        <v>30</v>
      </c>
      <c r="M35" s="203"/>
      <c r="N35" s="217">
        <f>L35/K35</f>
        <v>3</v>
      </c>
      <c r="O35" s="220">
        <f>M35/6</f>
        <v>0</v>
      </c>
      <c r="P35" s="209"/>
      <c r="Q35" s="223">
        <f>IF(K35=0,0,L35)</f>
        <v>30</v>
      </c>
      <c r="R35" s="226">
        <f>IF(K35=0,0,M35/1.5)</f>
        <v>0</v>
      </c>
      <c r="S35" s="220">
        <f>P35+Q35+R35</f>
        <v>30</v>
      </c>
      <c r="T35" s="229"/>
      <c r="U35" s="229"/>
      <c r="V35" s="229"/>
      <c r="W35" s="229"/>
      <c r="X35" s="239"/>
      <c r="Y35" s="237"/>
    </row>
    <row r="36" spans="1:25" hidden="1">
      <c r="A36" s="109" t="s">
        <v>148</v>
      </c>
      <c r="B36" s="110" t="s">
        <v>195</v>
      </c>
      <c r="C36" s="111"/>
      <c r="D36" s="110" t="s">
        <v>49</v>
      </c>
      <c r="E36" s="112" t="s">
        <v>97</v>
      </c>
      <c r="F36" s="113">
        <v>6</v>
      </c>
      <c r="G36" s="114" t="s">
        <v>145</v>
      </c>
      <c r="H36" s="111"/>
      <c r="I36" s="111">
        <v>28</v>
      </c>
      <c r="J36" s="111">
        <v>42</v>
      </c>
      <c r="K36" s="111">
        <f>J36-I36+1</f>
        <v>15</v>
      </c>
      <c r="L36" s="111">
        <v>10</v>
      </c>
      <c r="M36" s="111"/>
      <c r="N36" s="115">
        <f>L36/K36</f>
        <v>0.66666666666666663</v>
      </c>
      <c r="O36" s="116">
        <f>M36/6</f>
        <v>0</v>
      </c>
      <c r="P36" s="112"/>
      <c r="Q36" s="117">
        <f>IF(K36=0,0,L36)</f>
        <v>10</v>
      </c>
      <c r="R36" s="118">
        <f>IF(K36=0,0,M36/1.5)</f>
        <v>0</v>
      </c>
      <c r="S36" s="116">
        <v>45</v>
      </c>
      <c r="T36" s="119"/>
      <c r="U36" s="119"/>
      <c r="V36" s="119"/>
      <c r="W36" s="119"/>
      <c r="X36" s="185"/>
      <c r="Y36" s="180"/>
    </row>
    <row r="37" spans="1:25" hidden="1">
      <c r="A37" s="120" t="s">
        <v>148</v>
      </c>
      <c r="B37" s="8" t="s">
        <v>236</v>
      </c>
      <c r="C37" s="9"/>
      <c r="D37" s="8" t="s">
        <v>46</v>
      </c>
      <c r="E37" s="14" t="s">
        <v>149</v>
      </c>
      <c r="F37" s="24">
        <v>5</v>
      </c>
      <c r="G37" s="11" t="s">
        <v>74</v>
      </c>
      <c r="H37" s="9"/>
      <c r="I37" s="9">
        <v>28</v>
      </c>
      <c r="J37" s="9">
        <v>42</v>
      </c>
      <c r="K37" s="9">
        <f>J37-I37+1</f>
        <v>15</v>
      </c>
      <c r="L37" s="9">
        <v>18</v>
      </c>
      <c r="M37" s="9"/>
      <c r="N37" s="12">
        <f>L37/K37</f>
        <v>1.2</v>
      </c>
      <c r="O37" s="13">
        <f>M37/6</f>
        <v>0</v>
      </c>
      <c r="P37" s="14"/>
      <c r="Q37" s="15">
        <f>IF(K37=0,0,L37)</f>
        <v>18</v>
      </c>
      <c r="R37" s="16">
        <f>IF(K37=0,0,M37/1.5)</f>
        <v>0</v>
      </c>
      <c r="S37" s="13">
        <v>30</v>
      </c>
      <c r="T37" s="27"/>
      <c r="U37" s="27"/>
      <c r="V37" s="27"/>
      <c r="W37" s="27"/>
      <c r="X37" s="184"/>
      <c r="Y37" s="181"/>
    </row>
    <row r="38" spans="1:25" hidden="1">
      <c r="A38" s="120" t="s">
        <v>148</v>
      </c>
      <c r="B38" s="8" t="s">
        <v>236</v>
      </c>
      <c r="C38" s="9"/>
      <c r="D38" s="8" t="s">
        <v>40</v>
      </c>
      <c r="E38" s="14" t="s">
        <v>84</v>
      </c>
      <c r="F38" s="24">
        <v>5</v>
      </c>
      <c r="G38" s="11" t="s">
        <v>164</v>
      </c>
      <c r="H38" s="9"/>
      <c r="I38" s="9">
        <v>28</v>
      </c>
      <c r="J38" s="9">
        <v>42</v>
      </c>
      <c r="K38" s="9">
        <f>J38-I38+1</f>
        <v>15</v>
      </c>
      <c r="L38" s="9">
        <v>45</v>
      </c>
      <c r="M38" s="9"/>
      <c r="N38" s="12">
        <f>L38/K38</f>
        <v>3</v>
      </c>
      <c r="O38" s="13">
        <f>M38/6</f>
        <v>0</v>
      </c>
      <c r="P38" s="14"/>
      <c r="Q38" s="15">
        <f>IF(K38=0,0,L38)</f>
        <v>45</v>
      </c>
      <c r="R38" s="16">
        <f>IF(K38=0,0,M38/1.5)</f>
        <v>0</v>
      </c>
      <c r="S38" s="13">
        <f>P38+Q38+R38</f>
        <v>45</v>
      </c>
      <c r="T38" s="27"/>
      <c r="U38" s="27"/>
      <c r="V38" s="27"/>
      <c r="W38" s="27"/>
      <c r="X38" s="184"/>
      <c r="Y38" s="181"/>
    </row>
    <row r="39" spans="1:25" hidden="1">
      <c r="A39" s="120" t="s">
        <v>148</v>
      </c>
      <c r="B39" s="8" t="s">
        <v>236</v>
      </c>
      <c r="C39" s="9"/>
      <c r="D39" s="8" t="s">
        <v>10</v>
      </c>
      <c r="E39" s="14" t="s">
        <v>110</v>
      </c>
      <c r="F39" s="24">
        <v>3</v>
      </c>
      <c r="G39" s="11" t="s">
        <v>95</v>
      </c>
      <c r="H39" s="9"/>
      <c r="I39" s="9">
        <v>33</v>
      </c>
      <c r="J39" s="9">
        <v>41</v>
      </c>
      <c r="K39" s="9">
        <f>J39-I39+1</f>
        <v>9</v>
      </c>
      <c r="L39" s="9">
        <v>45</v>
      </c>
      <c r="M39" s="9"/>
      <c r="N39" s="12">
        <f>L39/K39</f>
        <v>5</v>
      </c>
      <c r="O39" s="13">
        <f>M39/6</f>
        <v>0</v>
      </c>
      <c r="P39" s="14"/>
      <c r="Q39" s="15">
        <f>IF(K39=0,0,L39)</f>
        <v>45</v>
      </c>
      <c r="R39" s="16">
        <f>IF(K39=0,0,M39/1.5)</f>
        <v>0</v>
      </c>
      <c r="S39" s="13">
        <f>P39+Q39+R39</f>
        <v>45</v>
      </c>
      <c r="T39" s="27"/>
      <c r="U39" s="27"/>
      <c r="V39" s="27"/>
      <c r="W39" s="27"/>
      <c r="X39" s="184"/>
      <c r="Y39" s="181"/>
    </row>
    <row r="40" spans="1:25" s="104" customFormat="1" hidden="1">
      <c r="A40" s="120" t="s">
        <v>148</v>
      </c>
      <c r="B40" s="8" t="s">
        <v>236</v>
      </c>
      <c r="C40" s="9"/>
      <c r="D40" s="8" t="s">
        <v>31</v>
      </c>
      <c r="E40" s="14" t="s">
        <v>162</v>
      </c>
      <c r="F40" s="24">
        <v>4</v>
      </c>
      <c r="G40" s="11" t="s">
        <v>82</v>
      </c>
      <c r="H40" s="9"/>
      <c r="I40" s="9">
        <v>33</v>
      </c>
      <c r="J40" s="9">
        <v>43</v>
      </c>
      <c r="K40" s="9">
        <f>J40-I40+1</f>
        <v>11</v>
      </c>
      <c r="L40" s="9">
        <v>45</v>
      </c>
      <c r="M40" s="9"/>
      <c r="N40" s="12">
        <f>L40/K40</f>
        <v>4.0909090909090908</v>
      </c>
      <c r="O40" s="13">
        <f>M40/6</f>
        <v>0</v>
      </c>
      <c r="P40" s="14"/>
      <c r="Q40" s="15">
        <f>IF(K40=0,0,L40)</f>
        <v>45</v>
      </c>
      <c r="R40" s="16">
        <f>IF(K40=0,0,M40/1.5)</f>
        <v>0</v>
      </c>
      <c r="S40" s="13">
        <f>P40+Q40+R40</f>
        <v>45</v>
      </c>
      <c r="T40" s="27"/>
      <c r="U40" s="27"/>
      <c r="V40" s="27"/>
      <c r="W40" s="27"/>
      <c r="X40" s="184"/>
      <c r="Y40" s="181"/>
    </row>
    <row r="41" spans="1:25" ht="15.75" hidden="1" thickBot="1">
      <c r="A41" s="198" t="s">
        <v>148</v>
      </c>
      <c r="B41" s="194" t="s">
        <v>236</v>
      </c>
      <c r="C41" s="203"/>
      <c r="D41" s="194" t="s">
        <v>29</v>
      </c>
      <c r="E41" s="209" t="s">
        <v>196</v>
      </c>
      <c r="F41" s="211">
        <v>2</v>
      </c>
      <c r="G41" s="212" t="s">
        <v>95</v>
      </c>
      <c r="H41" s="203"/>
      <c r="I41" s="203">
        <v>28</v>
      </c>
      <c r="J41" s="203">
        <v>36</v>
      </c>
      <c r="K41" s="203">
        <f>J41-I41+1</f>
        <v>9</v>
      </c>
      <c r="L41" s="203">
        <v>45</v>
      </c>
      <c r="M41" s="203"/>
      <c r="N41" s="217">
        <f>L41/K41</f>
        <v>5</v>
      </c>
      <c r="O41" s="220">
        <f>M41/6</f>
        <v>0</v>
      </c>
      <c r="P41" s="209"/>
      <c r="Q41" s="223">
        <f>IF(K41=0,0,L41)</f>
        <v>45</v>
      </c>
      <c r="R41" s="226">
        <f>IF(K41=0,0,M41/1.5)</f>
        <v>0</v>
      </c>
      <c r="S41" s="220">
        <f>P41+Q41+R41</f>
        <v>45</v>
      </c>
      <c r="T41" s="229"/>
      <c r="U41" s="229"/>
      <c r="V41" s="229"/>
      <c r="W41" s="229"/>
      <c r="X41" s="239"/>
      <c r="Y41" s="237"/>
    </row>
    <row r="42" spans="1:25" hidden="1">
      <c r="A42" s="109" t="s">
        <v>167</v>
      </c>
      <c r="B42" s="110" t="s">
        <v>200</v>
      </c>
      <c r="C42" s="111"/>
      <c r="D42" s="110" t="s">
        <v>13</v>
      </c>
      <c r="E42" s="112" t="s">
        <v>9</v>
      </c>
      <c r="F42" s="113">
        <v>4</v>
      </c>
      <c r="G42" s="114" t="s">
        <v>145</v>
      </c>
      <c r="H42" s="111"/>
      <c r="I42" s="111">
        <v>28</v>
      </c>
      <c r="J42" s="111">
        <v>37</v>
      </c>
      <c r="K42" s="111">
        <f>J42-I42+1</f>
        <v>10</v>
      </c>
      <c r="L42" s="111">
        <v>30</v>
      </c>
      <c r="M42" s="111"/>
      <c r="N42" s="115">
        <f>L42/K42</f>
        <v>3</v>
      </c>
      <c r="O42" s="116">
        <f>M42/6</f>
        <v>0</v>
      </c>
      <c r="P42" s="112"/>
      <c r="Q42" s="117">
        <f>IF(K42=0,0,L42)</f>
        <v>30</v>
      </c>
      <c r="R42" s="118">
        <f>IF(K42=0,0,M42/1.5)</f>
        <v>0</v>
      </c>
      <c r="S42" s="116">
        <f>P42+Q42+R42</f>
        <v>30</v>
      </c>
      <c r="T42" s="119"/>
      <c r="U42" s="119"/>
      <c r="V42" s="119"/>
      <c r="W42" s="119"/>
      <c r="X42" s="185"/>
      <c r="Y42" s="180"/>
    </row>
    <row r="43" spans="1:25" hidden="1">
      <c r="A43" s="120" t="s">
        <v>167</v>
      </c>
      <c r="B43" s="8" t="s">
        <v>224</v>
      </c>
      <c r="C43" s="9"/>
      <c r="D43" s="8" t="s">
        <v>45</v>
      </c>
      <c r="E43" s="14" t="s">
        <v>9</v>
      </c>
      <c r="F43" s="24">
        <v>6</v>
      </c>
      <c r="G43" s="11" t="s">
        <v>168</v>
      </c>
      <c r="H43" s="9"/>
      <c r="I43" s="9">
        <v>37</v>
      </c>
      <c r="J43" s="9">
        <v>42</v>
      </c>
      <c r="K43" s="9">
        <f>J43-I43+1</f>
        <v>6</v>
      </c>
      <c r="L43" s="9">
        <v>30</v>
      </c>
      <c r="M43" s="9"/>
      <c r="N43" s="12">
        <f>L43/K43</f>
        <v>5</v>
      </c>
      <c r="O43" s="13">
        <f>M43/6</f>
        <v>0</v>
      </c>
      <c r="P43" s="14"/>
      <c r="Q43" s="15">
        <f>IF(K43=0,0,L43)</f>
        <v>30</v>
      </c>
      <c r="R43" s="16">
        <f>IF(K43=0,0,M43/1.5)</f>
        <v>0</v>
      </c>
      <c r="S43" s="13">
        <f>P43+Q43+R43</f>
        <v>30</v>
      </c>
      <c r="T43" s="27"/>
      <c r="U43" s="27"/>
      <c r="V43" s="27"/>
      <c r="W43" s="27"/>
      <c r="X43" s="184"/>
      <c r="Y43" s="181"/>
    </row>
    <row r="44" spans="1:25" ht="15.75" thickBot="1">
      <c r="A44" s="198" t="s">
        <v>167</v>
      </c>
      <c r="B44" s="194" t="s">
        <v>53</v>
      </c>
      <c r="C44" s="203"/>
      <c r="D44" s="194" t="s">
        <v>60</v>
      </c>
      <c r="E44" s="207" t="s">
        <v>175</v>
      </c>
      <c r="F44" s="212" t="s">
        <v>83</v>
      </c>
      <c r="G44" s="212" t="s">
        <v>95</v>
      </c>
      <c r="H44" s="203"/>
      <c r="I44" s="203">
        <v>44</v>
      </c>
      <c r="J44" s="203">
        <v>46</v>
      </c>
      <c r="K44" s="203">
        <f>J44-I44+1</f>
        <v>3</v>
      </c>
      <c r="L44" s="203">
        <v>45</v>
      </c>
      <c r="M44" s="203"/>
      <c r="N44" s="217">
        <f>L44/K44</f>
        <v>15</v>
      </c>
      <c r="O44" s="220">
        <f>M44/6</f>
        <v>0</v>
      </c>
      <c r="P44" s="209"/>
      <c r="Q44" s="223">
        <f>IF(K44=0,0,L44)</f>
        <v>45</v>
      </c>
      <c r="R44" s="226">
        <f>IF(K44=0,0,M44/1.5)</f>
        <v>0</v>
      </c>
      <c r="S44" s="220">
        <f>P44+Q44+R44</f>
        <v>45</v>
      </c>
      <c r="T44" s="230"/>
      <c r="U44" s="230"/>
      <c r="V44" s="230"/>
      <c r="W44" s="230"/>
      <c r="X44" s="239"/>
      <c r="Y44" s="237"/>
    </row>
    <row r="45" spans="1:25">
      <c r="A45" s="109" t="s">
        <v>178</v>
      </c>
      <c r="B45" s="110" t="s">
        <v>171</v>
      </c>
      <c r="C45" s="111"/>
      <c r="D45" s="133" t="s">
        <v>11</v>
      </c>
      <c r="E45" s="133" t="s">
        <v>176</v>
      </c>
      <c r="F45" s="113" t="s">
        <v>164</v>
      </c>
      <c r="G45" s="114"/>
      <c r="H45" s="111" t="s">
        <v>170</v>
      </c>
      <c r="I45" s="111">
        <v>26</v>
      </c>
      <c r="J45" s="111">
        <v>29</v>
      </c>
      <c r="K45" s="111">
        <f>J45-I45+1</f>
        <v>4</v>
      </c>
      <c r="L45" s="111"/>
      <c r="M45" s="111">
        <v>120</v>
      </c>
      <c r="N45" s="115">
        <f>L45/K45</f>
        <v>0</v>
      </c>
      <c r="O45" s="116"/>
      <c r="P45" s="112"/>
      <c r="Q45" s="117">
        <f>IF(K45=0,0,L45)</f>
        <v>0</v>
      </c>
      <c r="R45" s="118">
        <f>IF(K45=0,0,M45/1.5)</f>
        <v>80</v>
      </c>
      <c r="S45" s="116">
        <f>P45+Q45+R45</f>
        <v>80</v>
      </c>
      <c r="T45" s="145"/>
      <c r="U45" s="145"/>
      <c r="V45" s="145"/>
      <c r="W45" s="145"/>
      <c r="X45" s="185"/>
      <c r="Y45" s="180"/>
    </row>
    <row r="46" spans="1:25">
      <c r="A46" s="120" t="s">
        <v>178</v>
      </c>
      <c r="B46" s="8" t="s">
        <v>52</v>
      </c>
      <c r="C46" s="9" t="s">
        <v>166</v>
      </c>
      <c r="D46" s="8" t="s">
        <v>11</v>
      </c>
      <c r="E46" s="10" t="s">
        <v>176</v>
      </c>
      <c r="F46" s="24" t="s">
        <v>164</v>
      </c>
      <c r="G46" s="11"/>
      <c r="H46" s="9" t="s">
        <v>170</v>
      </c>
      <c r="I46" s="9">
        <v>29</v>
      </c>
      <c r="J46" s="9">
        <v>32</v>
      </c>
      <c r="K46" s="9">
        <f>J46-I46+1</f>
        <v>4</v>
      </c>
      <c r="L46" s="9"/>
      <c r="M46" s="9">
        <v>120</v>
      </c>
      <c r="N46" s="12">
        <f>L46/K46</f>
        <v>0</v>
      </c>
      <c r="O46" s="13">
        <f>M46/6</f>
        <v>20</v>
      </c>
      <c r="P46" s="14"/>
      <c r="Q46" s="15">
        <f>IF(K46=0,0,L46)</f>
        <v>0</v>
      </c>
      <c r="R46" s="16">
        <f>IF(K46=0,0,M46/1.5)</f>
        <v>80</v>
      </c>
      <c r="S46" s="13">
        <f>P46+Q46+R46</f>
        <v>80</v>
      </c>
      <c r="T46" s="27"/>
      <c r="U46" s="27"/>
      <c r="V46" s="27"/>
      <c r="W46" s="27"/>
      <c r="X46" s="184"/>
      <c r="Y46" s="181"/>
    </row>
    <row r="47" spans="1:25" s="104" customFormat="1">
      <c r="A47" s="120" t="s">
        <v>178</v>
      </c>
      <c r="B47" s="8" t="s">
        <v>53</v>
      </c>
      <c r="C47" s="9" t="s">
        <v>166</v>
      </c>
      <c r="D47" s="8" t="s">
        <v>11</v>
      </c>
      <c r="E47" s="10" t="s">
        <v>176</v>
      </c>
      <c r="F47" s="24" t="s">
        <v>165</v>
      </c>
      <c r="G47" s="11"/>
      <c r="H47" s="9" t="s">
        <v>170</v>
      </c>
      <c r="I47" s="9">
        <v>26</v>
      </c>
      <c r="J47" s="9">
        <v>29</v>
      </c>
      <c r="K47" s="9">
        <f>J47-I47+1</f>
        <v>4</v>
      </c>
      <c r="L47" s="9"/>
      <c r="M47" s="9">
        <v>120</v>
      </c>
      <c r="N47" s="12">
        <f>L47/K47</f>
        <v>0</v>
      </c>
      <c r="O47" s="13">
        <f>M47/6</f>
        <v>20</v>
      </c>
      <c r="P47" s="14"/>
      <c r="Q47" s="15">
        <f>IF(K47=0,0,L47)</f>
        <v>0</v>
      </c>
      <c r="R47" s="16">
        <f>IF(K47=0,0,M47/1.5)</f>
        <v>80</v>
      </c>
      <c r="S47" s="13">
        <f>P47+Q47+R47</f>
        <v>80</v>
      </c>
      <c r="T47" s="27"/>
      <c r="U47" s="27"/>
      <c r="V47" s="27"/>
      <c r="W47" s="27"/>
      <c r="X47" s="184"/>
      <c r="Y47" s="181"/>
    </row>
    <row r="48" spans="1:25">
      <c r="A48" s="120" t="s">
        <v>178</v>
      </c>
      <c r="B48" s="8" t="s">
        <v>52</v>
      </c>
      <c r="C48" s="9"/>
      <c r="D48" s="10" t="s">
        <v>13</v>
      </c>
      <c r="E48" s="10" t="s">
        <v>175</v>
      </c>
      <c r="F48" s="11" t="s">
        <v>164</v>
      </c>
      <c r="G48" s="11" t="s">
        <v>95</v>
      </c>
      <c r="H48" s="9"/>
      <c r="I48" s="9">
        <v>44</v>
      </c>
      <c r="J48" s="9">
        <v>46</v>
      </c>
      <c r="K48" s="9">
        <f>J48-I48+1</f>
        <v>3</v>
      </c>
      <c r="L48" s="9">
        <v>45</v>
      </c>
      <c r="M48" s="9"/>
      <c r="N48" s="12">
        <f>L48/K48</f>
        <v>15</v>
      </c>
      <c r="O48" s="13">
        <f>M48/6</f>
        <v>0</v>
      </c>
      <c r="P48" s="14"/>
      <c r="Q48" s="15">
        <f>IF(K48=0,0,L48)</f>
        <v>45</v>
      </c>
      <c r="R48" s="16">
        <f>IF(K48=0,0,M48/1.5)</f>
        <v>0</v>
      </c>
      <c r="S48" s="13">
        <f>P48+Q48+R48</f>
        <v>45</v>
      </c>
      <c r="T48" s="26"/>
      <c r="U48" s="26"/>
      <c r="V48" s="26"/>
      <c r="W48" s="26"/>
      <c r="X48" s="184"/>
      <c r="Y48" s="181"/>
    </row>
    <row r="49" spans="1:25">
      <c r="A49" s="120" t="s">
        <v>178</v>
      </c>
      <c r="B49" s="8" t="s">
        <v>171</v>
      </c>
      <c r="C49" s="9"/>
      <c r="D49" s="10" t="s">
        <v>13</v>
      </c>
      <c r="E49" s="10" t="s">
        <v>175</v>
      </c>
      <c r="F49" s="24" t="s">
        <v>165</v>
      </c>
      <c r="G49" s="11" t="s">
        <v>95</v>
      </c>
      <c r="H49" s="9"/>
      <c r="I49" s="9">
        <v>44</v>
      </c>
      <c r="J49" s="9">
        <v>46</v>
      </c>
      <c r="K49" s="9">
        <f>J49-I49+1</f>
        <v>3</v>
      </c>
      <c r="L49" s="9">
        <v>45</v>
      </c>
      <c r="M49" s="9"/>
      <c r="N49" s="12">
        <f>L49/K49</f>
        <v>15</v>
      </c>
      <c r="O49" s="13">
        <f>M49/6</f>
        <v>0</v>
      </c>
      <c r="P49" s="14"/>
      <c r="Q49" s="15">
        <f>IF(K49=0,0,L49)</f>
        <v>45</v>
      </c>
      <c r="R49" s="16">
        <f>IF(K49=0,0,M49/1.5)</f>
        <v>0</v>
      </c>
      <c r="S49" s="13">
        <f>P49+Q49+R49</f>
        <v>45</v>
      </c>
      <c r="T49" s="26"/>
      <c r="U49" s="26"/>
      <c r="V49" s="26"/>
      <c r="W49" s="26"/>
      <c r="X49" s="184"/>
      <c r="Y49" s="181"/>
    </row>
    <row r="50" spans="1:25">
      <c r="A50" s="120" t="s">
        <v>178</v>
      </c>
      <c r="B50" s="8" t="s">
        <v>51</v>
      </c>
      <c r="C50" s="9"/>
      <c r="D50" s="10" t="s">
        <v>13</v>
      </c>
      <c r="E50" s="10" t="s">
        <v>175</v>
      </c>
      <c r="F50" s="11" t="s">
        <v>165</v>
      </c>
      <c r="G50" s="11" t="s">
        <v>179</v>
      </c>
      <c r="H50" s="9"/>
      <c r="I50" s="9">
        <v>44</v>
      </c>
      <c r="J50" s="9">
        <v>46</v>
      </c>
      <c r="K50" s="9">
        <f>J50-I50+1</f>
        <v>3</v>
      </c>
      <c r="L50" s="9">
        <v>45</v>
      </c>
      <c r="M50" s="9"/>
      <c r="N50" s="12">
        <f>L50/K50</f>
        <v>15</v>
      </c>
      <c r="O50" s="13">
        <f>M50/6</f>
        <v>0</v>
      </c>
      <c r="P50" s="14"/>
      <c r="Q50" s="15">
        <f>IF(K50=0,0,L50)</f>
        <v>45</v>
      </c>
      <c r="R50" s="16">
        <f>IF(K50=0,0,M50/1.5)</f>
        <v>0</v>
      </c>
      <c r="S50" s="13">
        <f>P50+Q50+R50</f>
        <v>45</v>
      </c>
      <c r="T50" s="26"/>
      <c r="U50" s="26"/>
      <c r="V50" s="26"/>
      <c r="W50" s="26"/>
      <c r="X50" s="184"/>
      <c r="Y50" s="181"/>
    </row>
    <row r="51" spans="1:25">
      <c r="A51" s="120" t="s">
        <v>178</v>
      </c>
      <c r="B51" s="8" t="s">
        <v>51</v>
      </c>
      <c r="C51" s="9" t="s">
        <v>166</v>
      </c>
      <c r="D51" s="8" t="s">
        <v>60</v>
      </c>
      <c r="E51" s="14" t="s">
        <v>163</v>
      </c>
      <c r="F51" s="24" t="s">
        <v>164</v>
      </c>
      <c r="G51" s="11"/>
      <c r="H51" s="9" t="s">
        <v>170</v>
      </c>
      <c r="I51" s="9">
        <v>20</v>
      </c>
      <c r="J51" s="9">
        <v>26</v>
      </c>
      <c r="K51" s="9">
        <f>J51-I51+1</f>
        <v>7</v>
      </c>
      <c r="L51" s="9"/>
      <c r="M51" s="9">
        <v>120</v>
      </c>
      <c r="N51" s="12">
        <f>L51/K51</f>
        <v>0</v>
      </c>
      <c r="O51" s="13">
        <f>M51/6</f>
        <v>20</v>
      </c>
      <c r="P51" s="14"/>
      <c r="Q51" s="15">
        <f>IF(K51=0,0,L51)</f>
        <v>0</v>
      </c>
      <c r="R51" s="16">
        <f>IF(K51=0,0,M51/1.5)</f>
        <v>80</v>
      </c>
      <c r="S51" s="13">
        <f>P51+Q51+R51</f>
        <v>80</v>
      </c>
      <c r="T51" s="27"/>
      <c r="U51" s="27"/>
      <c r="V51" s="27"/>
      <c r="W51" s="27"/>
      <c r="X51" s="184"/>
      <c r="Y51" s="181"/>
    </row>
    <row r="52" spans="1:25" ht="15.75" thickBot="1">
      <c r="A52" s="198" t="s">
        <v>178</v>
      </c>
      <c r="B52" s="194" t="s">
        <v>51</v>
      </c>
      <c r="C52" s="203" t="s">
        <v>166</v>
      </c>
      <c r="D52" s="194" t="s">
        <v>60</v>
      </c>
      <c r="E52" s="207" t="s">
        <v>176</v>
      </c>
      <c r="F52" s="211" t="s">
        <v>165</v>
      </c>
      <c r="G52" s="212"/>
      <c r="H52" s="203" t="s">
        <v>170</v>
      </c>
      <c r="I52" s="203">
        <v>29</v>
      </c>
      <c r="J52" s="203">
        <v>32</v>
      </c>
      <c r="K52" s="203">
        <f>J52-I52+1</f>
        <v>4</v>
      </c>
      <c r="L52" s="203"/>
      <c r="M52" s="203">
        <v>120</v>
      </c>
      <c r="N52" s="217">
        <f>L52/K52</f>
        <v>0</v>
      </c>
      <c r="O52" s="220">
        <f>M52/6</f>
        <v>20</v>
      </c>
      <c r="P52" s="209"/>
      <c r="Q52" s="223">
        <f>IF(K52=0,0,L52)</f>
        <v>0</v>
      </c>
      <c r="R52" s="226">
        <f>IF(K52=0,0,M52/1.5)</f>
        <v>80</v>
      </c>
      <c r="S52" s="220">
        <f>P52+Q52+R52</f>
        <v>80</v>
      </c>
      <c r="T52" s="229"/>
      <c r="U52" s="229"/>
      <c r="V52" s="229"/>
      <c r="W52" s="229"/>
      <c r="X52" s="239"/>
      <c r="Y52" s="237"/>
    </row>
    <row r="53" spans="1:25">
      <c r="A53" s="109" t="s">
        <v>177</v>
      </c>
      <c r="B53" s="110" t="s">
        <v>171</v>
      </c>
      <c r="C53" s="111"/>
      <c r="D53" s="110" t="s">
        <v>41</v>
      </c>
      <c r="E53" s="112" t="s">
        <v>163</v>
      </c>
      <c r="F53" s="113" t="s">
        <v>164</v>
      </c>
      <c r="G53" s="114"/>
      <c r="H53" s="111" t="s">
        <v>170</v>
      </c>
      <c r="I53" s="111">
        <v>20</v>
      </c>
      <c r="J53" s="111">
        <v>26</v>
      </c>
      <c r="K53" s="111">
        <f>J53-I53+1</f>
        <v>7</v>
      </c>
      <c r="L53" s="111">
        <v>0</v>
      </c>
      <c r="M53" s="111">
        <v>120</v>
      </c>
      <c r="N53" s="115">
        <f>L53/K53</f>
        <v>0</v>
      </c>
      <c r="O53" s="116">
        <f>M53/6</f>
        <v>20</v>
      </c>
      <c r="P53" s="112"/>
      <c r="Q53" s="117">
        <f>IF(K53=0,0,L53)</f>
        <v>0</v>
      </c>
      <c r="R53" s="118">
        <f>IF(K53=0,0,M53/1.5)</f>
        <v>80</v>
      </c>
      <c r="S53" s="116">
        <f>P53+Q53+R53</f>
        <v>80</v>
      </c>
      <c r="T53" s="119"/>
      <c r="U53" s="119"/>
      <c r="V53" s="119"/>
      <c r="W53" s="119"/>
      <c r="X53" s="185"/>
      <c r="Y53" s="180"/>
    </row>
    <row r="54" spans="1:25" s="104" customFormat="1">
      <c r="A54" s="120" t="s">
        <v>177</v>
      </c>
      <c r="B54" s="8" t="s">
        <v>53</v>
      </c>
      <c r="C54" s="9" t="s">
        <v>166</v>
      </c>
      <c r="D54" s="8" t="s">
        <v>41</v>
      </c>
      <c r="E54" s="14" t="s">
        <v>163</v>
      </c>
      <c r="F54" s="24" t="s">
        <v>165</v>
      </c>
      <c r="G54" s="11"/>
      <c r="H54" s="9" t="s">
        <v>170</v>
      </c>
      <c r="I54" s="9">
        <v>20</v>
      </c>
      <c r="J54" s="9">
        <v>26</v>
      </c>
      <c r="K54" s="9">
        <f>J54-I54+1</f>
        <v>7</v>
      </c>
      <c r="L54" s="9"/>
      <c r="M54" s="9">
        <v>120</v>
      </c>
      <c r="N54" s="12">
        <f>L54/K54</f>
        <v>0</v>
      </c>
      <c r="O54" s="13">
        <f>M54/6</f>
        <v>20</v>
      </c>
      <c r="P54" s="14"/>
      <c r="Q54" s="15">
        <f>IF(K54=0,0,L54)</f>
        <v>0</v>
      </c>
      <c r="R54" s="16">
        <f>IF(K54=0,0,M54/1.5)</f>
        <v>80</v>
      </c>
      <c r="S54" s="13">
        <f>P54+Q54+R54</f>
        <v>80</v>
      </c>
      <c r="T54" s="27"/>
      <c r="U54" s="27"/>
      <c r="V54" s="27"/>
      <c r="W54" s="27"/>
      <c r="X54" s="184"/>
      <c r="Y54" s="181"/>
    </row>
    <row r="55" spans="1:25">
      <c r="A55" s="120" t="s">
        <v>177</v>
      </c>
      <c r="B55" s="8" t="s">
        <v>186</v>
      </c>
      <c r="C55" s="9"/>
      <c r="D55" s="10" t="s">
        <v>24</v>
      </c>
      <c r="E55" s="10" t="s">
        <v>189</v>
      </c>
      <c r="F55" s="24" t="s">
        <v>165</v>
      </c>
      <c r="G55" s="11"/>
      <c r="H55" s="9" t="s">
        <v>170</v>
      </c>
      <c r="I55" s="9">
        <v>26</v>
      </c>
      <c r="J55" s="9">
        <v>32</v>
      </c>
      <c r="K55" s="9">
        <f>J55-I55+1</f>
        <v>7</v>
      </c>
      <c r="L55" s="9"/>
      <c r="M55" s="9">
        <v>240</v>
      </c>
      <c r="N55" s="12">
        <f>L55/K55</f>
        <v>0</v>
      </c>
      <c r="O55" s="13">
        <f>M55/6</f>
        <v>40</v>
      </c>
      <c r="P55" s="14"/>
      <c r="Q55" s="15">
        <f>IF(K55=0,0,L55)</f>
        <v>0</v>
      </c>
      <c r="R55" s="16">
        <f>IF(K55=0,0,M55/1.5)</f>
        <v>160</v>
      </c>
      <c r="S55" s="13">
        <f>P55+Q55+R55</f>
        <v>160</v>
      </c>
      <c r="T55" s="27"/>
      <c r="U55" s="27"/>
      <c r="V55" s="27"/>
      <c r="W55" s="27"/>
      <c r="X55" s="184"/>
      <c r="Y55" s="181"/>
    </row>
    <row r="56" spans="1:25" ht="15.75" thickBot="1">
      <c r="A56" s="198" t="s">
        <v>177</v>
      </c>
      <c r="B56" s="194" t="s">
        <v>52</v>
      </c>
      <c r="C56" s="203" t="s">
        <v>166</v>
      </c>
      <c r="D56" s="194" t="s">
        <v>45</v>
      </c>
      <c r="E56" s="209" t="s">
        <v>163</v>
      </c>
      <c r="F56" s="211" t="s">
        <v>164</v>
      </c>
      <c r="G56" s="212"/>
      <c r="H56" s="203" t="s">
        <v>170</v>
      </c>
      <c r="I56" s="203">
        <v>26</v>
      </c>
      <c r="J56" s="203">
        <v>29</v>
      </c>
      <c r="K56" s="203">
        <f>J56-I56+1</f>
        <v>4</v>
      </c>
      <c r="L56" s="203"/>
      <c r="M56" s="203">
        <v>120</v>
      </c>
      <c r="N56" s="217">
        <f>L56/K56</f>
        <v>0</v>
      </c>
      <c r="O56" s="220">
        <f>M56/6</f>
        <v>20</v>
      </c>
      <c r="P56" s="209"/>
      <c r="Q56" s="223">
        <f>IF(K56=0,0,L56)</f>
        <v>0</v>
      </c>
      <c r="R56" s="226">
        <f>IF(K56=0,0,M56/1.5)</f>
        <v>80</v>
      </c>
      <c r="S56" s="220">
        <f>P56+Q56+R56</f>
        <v>80</v>
      </c>
      <c r="T56" s="229"/>
      <c r="U56" s="229"/>
      <c r="V56" s="229"/>
      <c r="W56" s="229"/>
      <c r="X56" s="239"/>
      <c r="Y56" s="237"/>
    </row>
    <row r="57" spans="1:25" hidden="1">
      <c r="A57" s="109" t="s">
        <v>160</v>
      </c>
      <c r="B57" s="110" t="s">
        <v>200</v>
      </c>
      <c r="C57" s="111"/>
      <c r="D57" s="110" t="s">
        <v>142</v>
      </c>
      <c r="E57" s="112" t="s">
        <v>143</v>
      </c>
      <c r="F57" s="113">
        <v>3</v>
      </c>
      <c r="G57" s="114" t="s">
        <v>168</v>
      </c>
      <c r="H57" s="111"/>
      <c r="I57" s="111">
        <v>28</v>
      </c>
      <c r="J57" s="111">
        <v>42</v>
      </c>
      <c r="K57" s="111">
        <f>J57-I57+1</f>
        <v>15</v>
      </c>
      <c r="L57" s="111">
        <v>75</v>
      </c>
      <c r="M57" s="111"/>
      <c r="N57" s="115">
        <f>L57/K57</f>
        <v>5</v>
      </c>
      <c r="O57" s="116">
        <f>M57/6</f>
        <v>0</v>
      </c>
      <c r="P57" s="112"/>
      <c r="Q57" s="117">
        <f>IF(K57=0,0,L57)</f>
        <v>75</v>
      </c>
      <c r="R57" s="118">
        <f>IF(K57=0,0,M57/1.5)</f>
        <v>0</v>
      </c>
      <c r="S57" s="116">
        <f>P57+Q57+R57</f>
        <v>75</v>
      </c>
      <c r="T57" s="119"/>
      <c r="U57" s="119"/>
      <c r="V57" s="119"/>
      <c r="W57" s="119"/>
      <c r="X57" s="185"/>
      <c r="Y57" s="180"/>
    </row>
    <row r="58" spans="1:25" ht="15.75" hidden="1" thickBot="1">
      <c r="A58" s="198" t="s">
        <v>160</v>
      </c>
      <c r="B58" s="194" t="s">
        <v>200</v>
      </c>
      <c r="C58" s="203"/>
      <c r="D58" s="194" t="s">
        <v>30</v>
      </c>
      <c r="E58" s="209" t="s">
        <v>201</v>
      </c>
      <c r="F58" s="211">
        <v>4</v>
      </c>
      <c r="G58" s="212" t="s">
        <v>144</v>
      </c>
      <c r="H58" s="203"/>
      <c r="I58" s="203">
        <v>28</v>
      </c>
      <c r="J58" s="203">
        <v>37</v>
      </c>
      <c r="K58" s="203">
        <f>J58-I58+1</f>
        <v>10</v>
      </c>
      <c r="L58" s="203">
        <v>30</v>
      </c>
      <c r="M58" s="203"/>
      <c r="N58" s="217">
        <f>L58/K58</f>
        <v>3</v>
      </c>
      <c r="O58" s="220">
        <f>M58/6</f>
        <v>0</v>
      </c>
      <c r="P58" s="209"/>
      <c r="Q58" s="223">
        <f>IF(K58=0,0,L58)</f>
        <v>30</v>
      </c>
      <c r="R58" s="226">
        <f>IF(K58=0,0,M58/1.5)</f>
        <v>0</v>
      </c>
      <c r="S58" s="220">
        <f>P58+Q58+R58</f>
        <v>30</v>
      </c>
      <c r="T58" s="229"/>
      <c r="U58" s="229"/>
      <c r="V58" s="229"/>
      <c r="W58" s="229"/>
      <c r="X58" s="239"/>
      <c r="Y58" s="237"/>
    </row>
    <row r="59" spans="1:25" hidden="1">
      <c r="A59" s="109" t="s">
        <v>140</v>
      </c>
      <c r="B59" s="110" t="s">
        <v>157</v>
      </c>
      <c r="C59" s="111"/>
      <c r="D59" s="110" t="s">
        <v>45</v>
      </c>
      <c r="E59" s="112" t="s">
        <v>193</v>
      </c>
      <c r="F59" s="113">
        <v>2</v>
      </c>
      <c r="G59" s="114"/>
      <c r="H59" s="111" t="s">
        <v>170</v>
      </c>
      <c r="I59" s="111">
        <v>36</v>
      </c>
      <c r="J59" s="111">
        <v>42</v>
      </c>
      <c r="K59" s="111">
        <f>J59-I59+1</f>
        <v>7</v>
      </c>
      <c r="L59" s="111"/>
      <c r="M59" s="111">
        <v>84</v>
      </c>
      <c r="N59" s="115">
        <f>L59/K59</f>
        <v>0</v>
      </c>
      <c r="O59" s="116">
        <f>M59/6</f>
        <v>14</v>
      </c>
      <c r="P59" s="112"/>
      <c r="Q59" s="117">
        <f>IF(K59=0,0,L59)</f>
        <v>0</v>
      </c>
      <c r="R59" s="118">
        <f>IF(K59=0,0,M59/1.5)</f>
        <v>56</v>
      </c>
      <c r="S59" s="116">
        <f>P59+Q59+R59</f>
        <v>56</v>
      </c>
      <c r="T59" s="119"/>
      <c r="U59" s="119"/>
      <c r="V59" s="119"/>
      <c r="W59" s="119"/>
      <c r="X59" s="185"/>
      <c r="Y59" s="180"/>
    </row>
    <row r="60" spans="1:25" hidden="1">
      <c r="A60" s="120" t="s">
        <v>140</v>
      </c>
      <c r="B60" s="8" t="s">
        <v>155</v>
      </c>
      <c r="C60" s="9"/>
      <c r="D60" s="8" t="s">
        <v>30</v>
      </c>
      <c r="E60" s="14" t="s">
        <v>193</v>
      </c>
      <c r="F60" s="24">
        <v>3</v>
      </c>
      <c r="G60" s="11"/>
      <c r="H60" s="9" t="s">
        <v>170</v>
      </c>
      <c r="I60" s="9">
        <v>28</v>
      </c>
      <c r="J60" s="9">
        <v>34</v>
      </c>
      <c r="K60" s="9">
        <f>J60-I60+1</f>
        <v>7</v>
      </c>
      <c r="L60" s="9"/>
      <c r="M60" s="9">
        <v>84</v>
      </c>
      <c r="N60" s="12">
        <f>L60/K60</f>
        <v>0</v>
      </c>
      <c r="O60" s="13">
        <f>M60/6</f>
        <v>14</v>
      </c>
      <c r="P60" s="14"/>
      <c r="Q60" s="15">
        <f>IF(K60=0,0,L60)</f>
        <v>0</v>
      </c>
      <c r="R60" s="16">
        <f>IF(K60=0,0,M60/1.5)</f>
        <v>56</v>
      </c>
      <c r="S60" s="13">
        <f>P60+Q60+R60</f>
        <v>56</v>
      </c>
      <c r="T60" s="27"/>
      <c r="U60" s="27"/>
      <c r="V60" s="27"/>
      <c r="W60" s="27"/>
      <c r="X60" s="184"/>
      <c r="Y60" s="181"/>
    </row>
    <row r="61" spans="1:25" hidden="1">
      <c r="A61" s="120" t="s">
        <v>140</v>
      </c>
      <c r="B61" s="8" t="s">
        <v>210</v>
      </c>
      <c r="C61" s="9"/>
      <c r="D61" s="8" t="s">
        <v>30</v>
      </c>
      <c r="E61" s="14" t="s">
        <v>213</v>
      </c>
      <c r="F61" s="24">
        <v>5</v>
      </c>
      <c r="G61" s="11"/>
      <c r="H61" s="9" t="s">
        <v>170</v>
      </c>
      <c r="I61" s="9">
        <v>28</v>
      </c>
      <c r="J61" s="9">
        <v>32</v>
      </c>
      <c r="K61" s="9">
        <f>J61-I61+1</f>
        <v>5</v>
      </c>
      <c r="L61" s="9"/>
      <c r="M61" s="9">
        <v>60</v>
      </c>
      <c r="N61" s="12">
        <f>L61/K61</f>
        <v>0</v>
      </c>
      <c r="O61" s="13">
        <f>M61/6</f>
        <v>10</v>
      </c>
      <c r="P61" s="14"/>
      <c r="Q61" s="15">
        <f>IF(K61=0,0,L61)</f>
        <v>0</v>
      </c>
      <c r="R61" s="16">
        <f>IF(K61=0,0,M61/1.5)</f>
        <v>40</v>
      </c>
      <c r="S61" s="13">
        <f>P61+Q61+R61</f>
        <v>40</v>
      </c>
      <c r="T61" s="27"/>
      <c r="U61" s="27"/>
      <c r="V61" s="27"/>
      <c r="W61" s="27"/>
      <c r="X61" s="184"/>
      <c r="Y61" s="181"/>
    </row>
    <row r="62" spans="1:25" hidden="1">
      <c r="A62" s="120" t="s">
        <v>140</v>
      </c>
      <c r="B62" s="8" t="s">
        <v>156</v>
      </c>
      <c r="C62" s="9"/>
      <c r="D62" s="8" t="s">
        <v>30</v>
      </c>
      <c r="E62" s="14" t="s">
        <v>193</v>
      </c>
      <c r="F62" s="24">
        <v>5</v>
      </c>
      <c r="G62" s="11"/>
      <c r="H62" s="9" t="s">
        <v>170</v>
      </c>
      <c r="I62" s="9">
        <v>36</v>
      </c>
      <c r="J62" s="9">
        <v>42</v>
      </c>
      <c r="K62" s="9">
        <f>J62-I62+1</f>
        <v>7</v>
      </c>
      <c r="L62" s="9"/>
      <c r="M62" s="9">
        <v>84</v>
      </c>
      <c r="N62" s="12">
        <f>L62/K62</f>
        <v>0</v>
      </c>
      <c r="O62" s="13">
        <f>M62/6</f>
        <v>14</v>
      </c>
      <c r="P62" s="14"/>
      <c r="Q62" s="15">
        <f>IF(K62=0,0,L62)</f>
        <v>0</v>
      </c>
      <c r="R62" s="16">
        <f>IF(K62=0,0,M62/1.5)</f>
        <v>56</v>
      </c>
      <c r="S62" s="13">
        <f>P62+Q62+R62</f>
        <v>56</v>
      </c>
      <c r="T62" s="27"/>
      <c r="U62" s="27"/>
      <c r="V62" s="27"/>
      <c r="W62" s="27"/>
      <c r="X62" s="184"/>
      <c r="Y62" s="181"/>
    </row>
    <row r="63" spans="1:25" hidden="1">
      <c r="A63" s="120" t="s">
        <v>140</v>
      </c>
      <c r="B63" s="8" t="s">
        <v>228</v>
      </c>
      <c r="C63" s="9"/>
      <c r="D63" s="8" t="s">
        <v>31</v>
      </c>
      <c r="E63" s="14" t="s">
        <v>230</v>
      </c>
      <c r="F63" s="24">
        <v>6</v>
      </c>
      <c r="G63" s="11"/>
      <c r="H63" s="9" t="s">
        <v>170</v>
      </c>
      <c r="I63" s="9">
        <v>38</v>
      </c>
      <c r="J63" s="9">
        <v>42</v>
      </c>
      <c r="K63" s="9">
        <f>J63-I63+1</f>
        <v>5</v>
      </c>
      <c r="L63" s="9"/>
      <c r="M63" s="9">
        <v>60</v>
      </c>
      <c r="N63" s="12">
        <f>L63/K63</f>
        <v>0</v>
      </c>
      <c r="O63" s="13">
        <f>M63/6</f>
        <v>10</v>
      </c>
      <c r="P63" s="14"/>
      <c r="Q63" s="15">
        <f>IF(K63=0,0,L63)</f>
        <v>0</v>
      </c>
      <c r="R63" s="16">
        <f>IF(K63=0,0,M63/1.5)</f>
        <v>40</v>
      </c>
      <c r="S63" s="13">
        <f>P63+Q63+R63</f>
        <v>40</v>
      </c>
      <c r="T63" s="27"/>
      <c r="U63" s="27"/>
      <c r="V63" s="27"/>
      <c r="W63" s="27"/>
      <c r="X63" s="184"/>
      <c r="Y63" s="181"/>
    </row>
    <row r="64" spans="1:25" hidden="1">
      <c r="A64" s="120" t="s">
        <v>140</v>
      </c>
      <c r="B64" s="8" t="s">
        <v>159</v>
      </c>
      <c r="C64" s="9"/>
      <c r="D64" s="8" t="s">
        <v>31</v>
      </c>
      <c r="E64" s="14" t="s">
        <v>193</v>
      </c>
      <c r="F64" s="24">
        <v>7</v>
      </c>
      <c r="G64" s="11"/>
      <c r="H64" s="9" t="s">
        <v>170</v>
      </c>
      <c r="I64" s="9">
        <v>36</v>
      </c>
      <c r="J64" s="9">
        <v>42</v>
      </c>
      <c r="K64" s="9">
        <f>J64-I64+1</f>
        <v>7</v>
      </c>
      <c r="L64" s="9"/>
      <c r="M64" s="9">
        <v>84</v>
      </c>
      <c r="N64" s="12">
        <f>L64/K64</f>
        <v>0</v>
      </c>
      <c r="O64" s="13">
        <f>M64/6</f>
        <v>14</v>
      </c>
      <c r="P64" s="14"/>
      <c r="Q64" s="15">
        <f>IF(K64=0,0,L64)</f>
        <v>0</v>
      </c>
      <c r="R64" s="16">
        <f>IF(K64=0,0,M64/1.5)</f>
        <v>56</v>
      </c>
      <c r="S64" s="13">
        <f>P64+Q64+R64</f>
        <v>56</v>
      </c>
      <c r="T64" s="27"/>
      <c r="U64" s="27"/>
      <c r="V64" s="27"/>
      <c r="W64" s="27"/>
      <c r="X64" s="184"/>
      <c r="Y64" s="181"/>
    </row>
    <row r="65" spans="1:25" s="104" customFormat="1" hidden="1">
      <c r="A65" s="120" t="s">
        <v>140</v>
      </c>
      <c r="B65" s="8" t="s">
        <v>158</v>
      </c>
      <c r="C65" s="9"/>
      <c r="D65" s="8" t="s">
        <v>44</v>
      </c>
      <c r="E65" s="14" t="s">
        <v>193</v>
      </c>
      <c r="F65" s="24">
        <v>4</v>
      </c>
      <c r="G65" s="11"/>
      <c r="H65" s="9" t="s">
        <v>170</v>
      </c>
      <c r="I65" s="9">
        <v>36</v>
      </c>
      <c r="J65" s="9">
        <v>42</v>
      </c>
      <c r="K65" s="9">
        <f>J65-I65+1</f>
        <v>7</v>
      </c>
      <c r="L65" s="9"/>
      <c r="M65" s="9">
        <v>84</v>
      </c>
      <c r="N65" s="12">
        <f>L65/K65</f>
        <v>0</v>
      </c>
      <c r="O65" s="13">
        <f>M65/6</f>
        <v>14</v>
      </c>
      <c r="P65" s="14"/>
      <c r="Q65" s="15">
        <f>IF(K65=0,0,L65)</f>
        <v>0</v>
      </c>
      <c r="R65" s="16">
        <f>IF(K65=0,0,M65/1.5)</f>
        <v>56</v>
      </c>
      <c r="S65" s="13">
        <f>P65+Q65+R65</f>
        <v>56</v>
      </c>
      <c r="T65" s="27"/>
      <c r="U65" s="27"/>
      <c r="V65" s="27"/>
      <c r="W65" s="27"/>
      <c r="X65" s="184"/>
      <c r="Y65" s="181"/>
    </row>
    <row r="66" spans="1:25" hidden="1">
      <c r="A66" s="120" t="s">
        <v>140</v>
      </c>
      <c r="B66" s="8" t="s">
        <v>236</v>
      </c>
      <c r="C66" s="9"/>
      <c r="D66" s="8" t="s">
        <v>44</v>
      </c>
      <c r="E66" s="14" t="s">
        <v>199</v>
      </c>
      <c r="F66" s="24">
        <v>7</v>
      </c>
      <c r="G66" s="11"/>
      <c r="H66" s="9" t="s">
        <v>37</v>
      </c>
      <c r="I66" s="9">
        <v>28</v>
      </c>
      <c r="J66" s="9">
        <v>37</v>
      </c>
      <c r="K66" s="9">
        <f>J66-I66+1</f>
        <v>10</v>
      </c>
      <c r="L66" s="9"/>
      <c r="M66" s="9">
        <v>120</v>
      </c>
      <c r="N66" s="12">
        <f>L66/K66</f>
        <v>0</v>
      </c>
      <c r="O66" s="13">
        <f>M66/6</f>
        <v>20</v>
      </c>
      <c r="P66" s="14"/>
      <c r="Q66" s="15">
        <f>IF(K66=0,0,L66)</f>
        <v>0</v>
      </c>
      <c r="R66" s="16">
        <f>IF(K66=0,0,M66/1.5)</f>
        <v>80</v>
      </c>
      <c r="S66" s="13">
        <f>P66+Q66+R66</f>
        <v>80</v>
      </c>
      <c r="T66" s="27"/>
      <c r="U66" s="27"/>
      <c r="V66" s="27"/>
      <c r="W66" s="27"/>
      <c r="X66" s="184"/>
      <c r="Y66" s="181"/>
    </row>
    <row r="67" spans="1:25" ht="15.75" hidden="1" thickBot="1">
      <c r="A67" s="198" t="s">
        <v>140</v>
      </c>
      <c r="B67" s="194" t="s">
        <v>209</v>
      </c>
      <c r="C67" s="203"/>
      <c r="D67" s="194" t="s">
        <v>44</v>
      </c>
      <c r="E67" s="209" t="s">
        <v>213</v>
      </c>
      <c r="F67" s="211"/>
      <c r="G67" s="202"/>
      <c r="H67" s="212" t="s">
        <v>170</v>
      </c>
      <c r="I67" s="203">
        <v>28</v>
      </c>
      <c r="J67" s="203">
        <v>32</v>
      </c>
      <c r="K67" s="203">
        <f>J67-I67+1</f>
        <v>5</v>
      </c>
      <c r="L67" s="203"/>
      <c r="M67" s="203">
        <v>120</v>
      </c>
      <c r="N67" s="217">
        <f>L67/K67</f>
        <v>0</v>
      </c>
      <c r="O67" s="220">
        <f>M67/6</f>
        <v>20</v>
      </c>
      <c r="P67" s="209"/>
      <c r="Q67" s="223">
        <f>IF(K67=0,0,L67)</f>
        <v>0</v>
      </c>
      <c r="R67" s="226">
        <f>IF(K67=0,0,M67/1.5)</f>
        <v>80</v>
      </c>
      <c r="S67" s="220">
        <f>P67+Q67+R67</f>
        <v>80</v>
      </c>
      <c r="T67" s="229"/>
      <c r="U67" s="229"/>
      <c r="V67" s="229"/>
      <c r="W67" s="229"/>
      <c r="X67" s="239"/>
      <c r="Y67" s="237"/>
    </row>
    <row r="68" spans="1:25" hidden="1">
      <c r="A68" s="109" t="s">
        <v>141</v>
      </c>
      <c r="B68" s="110" t="s">
        <v>209</v>
      </c>
      <c r="C68" s="111"/>
      <c r="D68" s="110" t="s">
        <v>40</v>
      </c>
      <c r="E68" s="112" t="s">
        <v>212</v>
      </c>
      <c r="F68" s="113">
        <v>7</v>
      </c>
      <c r="G68" s="114"/>
      <c r="H68" s="114" t="s">
        <v>36</v>
      </c>
      <c r="I68" s="111">
        <v>28</v>
      </c>
      <c r="J68" s="111">
        <v>37</v>
      </c>
      <c r="K68" s="111">
        <f>J68-I68+1</f>
        <v>10</v>
      </c>
      <c r="L68" s="111"/>
      <c r="M68" s="111">
        <v>60</v>
      </c>
      <c r="N68" s="115">
        <f>L68/K68</f>
        <v>0</v>
      </c>
      <c r="O68" s="116">
        <f>M68/6</f>
        <v>10</v>
      </c>
      <c r="P68" s="112"/>
      <c r="Q68" s="117">
        <f>IF(K68=0,0,L68)</f>
        <v>0</v>
      </c>
      <c r="R68" s="118">
        <f>IF(K68=0,0,M68/1.5)</f>
        <v>40</v>
      </c>
      <c r="S68" s="116">
        <f>P68+Q68+R68</f>
        <v>40</v>
      </c>
      <c r="T68" s="119"/>
      <c r="U68" s="119"/>
      <c r="V68" s="119"/>
      <c r="W68" s="119"/>
      <c r="X68" s="185"/>
      <c r="Y68" s="180"/>
    </row>
    <row r="69" spans="1:25" s="104" customFormat="1" hidden="1">
      <c r="A69" s="120" t="s">
        <v>141</v>
      </c>
      <c r="B69" s="8" t="s">
        <v>158</v>
      </c>
      <c r="C69" s="9"/>
      <c r="D69" s="8" t="s">
        <v>10</v>
      </c>
      <c r="E69" s="14" t="s">
        <v>99</v>
      </c>
      <c r="F69" s="24">
        <v>4</v>
      </c>
      <c r="G69" s="11"/>
      <c r="H69" s="9" t="s">
        <v>36</v>
      </c>
      <c r="I69" s="9">
        <v>28</v>
      </c>
      <c r="J69" s="9">
        <v>35</v>
      </c>
      <c r="K69" s="9">
        <f>J69-I69+1</f>
        <v>8</v>
      </c>
      <c r="L69" s="9"/>
      <c r="M69" s="9">
        <v>48</v>
      </c>
      <c r="N69" s="12">
        <f>L69/K69</f>
        <v>0</v>
      </c>
      <c r="O69" s="13">
        <f>M69/6</f>
        <v>8</v>
      </c>
      <c r="P69" s="14"/>
      <c r="Q69" s="15">
        <f>IF(K69=0,0,L69)</f>
        <v>0</v>
      </c>
      <c r="R69" s="16">
        <f>IF(K69=0,0,M69/1.5)</f>
        <v>32</v>
      </c>
      <c r="S69" s="13">
        <f>P69+Q69+R69</f>
        <v>32</v>
      </c>
      <c r="T69" s="27"/>
      <c r="U69" s="27"/>
      <c r="V69" s="27"/>
      <c r="W69" s="27"/>
      <c r="X69" s="184"/>
      <c r="Y69" s="181"/>
    </row>
    <row r="70" spans="1:25" hidden="1">
      <c r="A70" s="120" t="s">
        <v>141</v>
      </c>
      <c r="B70" s="8" t="s">
        <v>157</v>
      </c>
      <c r="C70" s="9"/>
      <c r="D70" s="8" t="s">
        <v>39</v>
      </c>
      <c r="E70" s="14" t="s">
        <v>99</v>
      </c>
      <c r="F70" s="24">
        <v>2</v>
      </c>
      <c r="G70" s="11"/>
      <c r="H70" s="9" t="s">
        <v>37</v>
      </c>
      <c r="I70" s="9">
        <v>28</v>
      </c>
      <c r="J70" s="9">
        <v>35</v>
      </c>
      <c r="K70" s="9">
        <f>J70-I70+1</f>
        <v>8</v>
      </c>
      <c r="L70" s="9"/>
      <c r="M70" s="9">
        <v>48</v>
      </c>
      <c r="N70" s="12">
        <f>L70/K70</f>
        <v>0</v>
      </c>
      <c r="O70" s="13">
        <f>M70/6</f>
        <v>8</v>
      </c>
      <c r="P70" s="14"/>
      <c r="Q70" s="15">
        <f>IF(K70=0,0,L70)</f>
        <v>0</v>
      </c>
      <c r="R70" s="16">
        <f>IF(K70=0,0,M70/1.5)</f>
        <v>32</v>
      </c>
      <c r="S70" s="13">
        <f>P70+Q70+R70</f>
        <v>32</v>
      </c>
      <c r="T70" s="27"/>
      <c r="U70" s="27"/>
      <c r="V70" s="27"/>
      <c r="W70" s="27"/>
      <c r="X70" s="184"/>
      <c r="Y70" s="181"/>
    </row>
    <row r="71" spans="1:25" hidden="1">
      <c r="A71" s="120" t="s">
        <v>141</v>
      </c>
      <c r="B71" s="8" t="s">
        <v>156</v>
      </c>
      <c r="C71" s="9"/>
      <c r="D71" s="8" t="s">
        <v>39</v>
      </c>
      <c r="E71" s="14" t="s">
        <v>99</v>
      </c>
      <c r="F71" s="24">
        <v>5</v>
      </c>
      <c r="G71" s="11"/>
      <c r="H71" s="9" t="s">
        <v>36</v>
      </c>
      <c r="I71" s="9">
        <v>28</v>
      </c>
      <c r="J71" s="9">
        <v>35</v>
      </c>
      <c r="K71" s="9">
        <f>J71-I71+1</f>
        <v>8</v>
      </c>
      <c r="L71" s="9"/>
      <c r="M71" s="9">
        <v>48</v>
      </c>
      <c r="N71" s="12">
        <f>L71/K71</f>
        <v>0</v>
      </c>
      <c r="O71" s="13">
        <f>M71/6</f>
        <v>8</v>
      </c>
      <c r="P71" s="14"/>
      <c r="Q71" s="15">
        <f>IF(K71=0,0,L71)</f>
        <v>0</v>
      </c>
      <c r="R71" s="16">
        <f>IF(K71=0,0,M71/1.5)</f>
        <v>32</v>
      </c>
      <c r="S71" s="13">
        <f>P71+Q71+R71</f>
        <v>32</v>
      </c>
      <c r="T71" s="27"/>
      <c r="U71" s="27"/>
      <c r="V71" s="27"/>
      <c r="W71" s="27"/>
      <c r="X71" s="184"/>
      <c r="Y71" s="181"/>
    </row>
    <row r="72" spans="1:25" hidden="1">
      <c r="A72" s="120" t="s">
        <v>141</v>
      </c>
      <c r="B72" s="8" t="s">
        <v>159</v>
      </c>
      <c r="C72" s="9"/>
      <c r="D72" s="8" t="s">
        <v>39</v>
      </c>
      <c r="E72" s="14" t="s">
        <v>99</v>
      </c>
      <c r="F72" s="24">
        <v>7</v>
      </c>
      <c r="G72" s="11"/>
      <c r="H72" s="9" t="s">
        <v>37</v>
      </c>
      <c r="I72" s="9">
        <v>28</v>
      </c>
      <c r="J72" s="9">
        <v>35</v>
      </c>
      <c r="K72" s="9">
        <f>J72-I72+1</f>
        <v>8</v>
      </c>
      <c r="L72" s="9"/>
      <c r="M72" s="9">
        <v>48</v>
      </c>
      <c r="N72" s="12">
        <f>L72/K72</f>
        <v>0</v>
      </c>
      <c r="O72" s="13">
        <f>M72/6</f>
        <v>8</v>
      </c>
      <c r="P72" s="14"/>
      <c r="Q72" s="15">
        <f>IF(K72=0,0,L72)</f>
        <v>0</v>
      </c>
      <c r="R72" s="16">
        <f>IF(K72=0,0,M72/1.5)</f>
        <v>32</v>
      </c>
      <c r="S72" s="13">
        <f>P72+Q72+R72</f>
        <v>32</v>
      </c>
      <c r="T72" s="27"/>
      <c r="U72" s="27"/>
      <c r="V72" s="27"/>
      <c r="W72" s="27"/>
      <c r="X72" s="184"/>
      <c r="Y72" s="181"/>
    </row>
    <row r="73" spans="1:25" hidden="1">
      <c r="A73" s="120" t="s">
        <v>141</v>
      </c>
      <c r="B73" s="8" t="s">
        <v>200</v>
      </c>
      <c r="C73" s="9"/>
      <c r="D73" s="8" t="s">
        <v>104</v>
      </c>
      <c r="E73" s="14" t="s">
        <v>99</v>
      </c>
      <c r="F73" s="24">
        <v>2</v>
      </c>
      <c r="G73" s="11"/>
      <c r="H73" s="9" t="s">
        <v>36</v>
      </c>
      <c r="I73" s="9">
        <v>28</v>
      </c>
      <c r="J73" s="9">
        <v>36</v>
      </c>
      <c r="K73" s="9">
        <f>J73-I73+1</f>
        <v>9</v>
      </c>
      <c r="L73" s="9"/>
      <c r="M73" s="9">
        <v>45</v>
      </c>
      <c r="N73" s="12">
        <f>L73/K73</f>
        <v>0</v>
      </c>
      <c r="O73" s="13">
        <f>M73/6</f>
        <v>7.5</v>
      </c>
      <c r="P73" s="14"/>
      <c r="Q73" s="15">
        <f>IF(K73=0,0,L73)</f>
        <v>0</v>
      </c>
      <c r="R73" s="16">
        <f>IF(K73=0,0,M73/1.5)</f>
        <v>30</v>
      </c>
      <c r="S73" s="13">
        <f>P73+Q73+R73</f>
        <v>30</v>
      </c>
      <c r="T73" s="27"/>
      <c r="U73" s="27"/>
      <c r="V73" s="27"/>
      <c r="W73" s="27"/>
      <c r="X73" s="184"/>
      <c r="Y73" s="181"/>
    </row>
    <row r="74" spans="1:25" s="104" customFormat="1" hidden="1">
      <c r="A74" s="120" t="s">
        <v>141</v>
      </c>
      <c r="B74" s="8" t="s">
        <v>155</v>
      </c>
      <c r="C74" s="9"/>
      <c r="D74" s="8" t="s">
        <v>104</v>
      </c>
      <c r="E74" s="14" t="s">
        <v>99</v>
      </c>
      <c r="F74" s="24">
        <v>3</v>
      </c>
      <c r="G74" s="11"/>
      <c r="H74" s="9" t="s">
        <v>36</v>
      </c>
      <c r="I74" s="9">
        <v>35</v>
      </c>
      <c r="J74" s="9">
        <v>42</v>
      </c>
      <c r="K74" s="9">
        <f>J74-I74+1</f>
        <v>8</v>
      </c>
      <c r="L74" s="9"/>
      <c r="M74" s="9">
        <v>48</v>
      </c>
      <c r="N74" s="12">
        <f>L74/K74</f>
        <v>0</v>
      </c>
      <c r="O74" s="13">
        <f>M74/6</f>
        <v>8</v>
      </c>
      <c r="P74" s="14"/>
      <c r="Q74" s="15">
        <f>IF(K74=0,0,L74)</f>
        <v>0</v>
      </c>
      <c r="R74" s="16">
        <f>IF(K74=0,0,M74/1.5)</f>
        <v>32</v>
      </c>
      <c r="S74" s="13">
        <f>P74+Q74+R74</f>
        <v>32</v>
      </c>
      <c r="T74" s="27"/>
      <c r="U74" s="27"/>
      <c r="V74" s="27"/>
      <c r="W74" s="27"/>
      <c r="X74" s="184"/>
      <c r="Y74" s="181"/>
    </row>
    <row r="75" spans="1:25" hidden="1">
      <c r="A75" s="120" t="s">
        <v>141</v>
      </c>
      <c r="B75" s="8" t="s">
        <v>210</v>
      </c>
      <c r="C75" s="9"/>
      <c r="D75" s="8" t="s">
        <v>104</v>
      </c>
      <c r="E75" s="14" t="s">
        <v>212</v>
      </c>
      <c r="F75" s="24">
        <v>3</v>
      </c>
      <c r="G75" s="11"/>
      <c r="H75" s="9" t="s">
        <v>37</v>
      </c>
      <c r="I75" s="9">
        <v>28</v>
      </c>
      <c r="J75" s="9">
        <v>37</v>
      </c>
      <c r="K75" s="9">
        <f>J75-I75+1</f>
        <v>10</v>
      </c>
      <c r="L75" s="9"/>
      <c r="M75" s="9">
        <v>60</v>
      </c>
      <c r="N75" s="12">
        <f>L75/K75</f>
        <v>0</v>
      </c>
      <c r="O75" s="13"/>
      <c r="P75" s="14"/>
      <c r="Q75" s="15">
        <f>IF(K75=0,0,L75)</f>
        <v>0</v>
      </c>
      <c r="R75" s="16">
        <f>IF(K75=0,0,M75/1.5)</f>
        <v>40</v>
      </c>
      <c r="S75" s="13">
        <f>P75+Q75+R75</f>
        <v>40</v>
      </c>
      <c r="T75" s="27"/>
      <c r="U75" s="27"/>
      <c r="V75" s="27"/>
      <c r="W75" s="27"/>
      <c r="X75" s="184"/>
      <c r="Y75" s="181"/>
    </row>
    <row r="76" spans="1:25" ht="15.75" hidden="1" thickBot="1">
      <c r="A76" s="198" t="s">
        <v>141</v>
      </c>
      <c r="B76" s="194" t="s">
        <v>228</v>
      </c>
      <c r="C76" s="203"/>
      <c r="D76" s="194" t="s">
        <v>104</v>
      </c>
      <c r="E76" s="209" t="s">
        <v>229</v>
      </c>
      <c r="F76" s="211">
        <v>6</v>
      </c>
      <c r="G76" s="212"/>
      <c r="H76" s="203" t="s">
        <v>36</v>
      </c>
      <c r="I76" s="203">
        <v>28</v>
      </c>
      <c r="J76" s="203">
        <v>37</v>
      </c>
      <c r="K76" s="203">
        <f>J76-I76+1</f>
        <v>10</v>
      </c>
      <c r="L76" s="203"/>
      <c r="M76" s="203">
        <v>60</v>
      </c>
      <c r="N76" s="217">
        <f>L76/K76</f>
        <v>0</v>
      </c>
      <c r="O76" s="220">
        <f>M76/6</f>
        <v>10</v>
      </c>
      <c r="P76" s="209"/>
      <c r="Q76" s="223">
        <f>IF(K76=0,0,L76)</f>
        <v>0</v>
      </c>
      <c r="R76" s="226">
        <f>IF(K76=0,0,M76/1.5)</f>
        <v>40</v>
      </c>
      <c r="S76" s="220">
        <f>P76+Q76+R76</f>
        <v>40</v>
      </c>
      <c r="T76" s="229"/>
      <c r="U76" s="229"/>
      <c r="V76" s="229"/>
      <c r="W76" s="229"/>
      <c r="X76" s="239"/>
      <c r="Y76" s="237"/>
    </row>
    <row r="77" spans="1:25">
      <c r="A77" s="109" t="s">
        <v>138</v>
      </c>
      <c r="B77" s="110" t="s">
        <v>51</v>
      </c>
      <c r="C77" s="111"/>
      <c r="D77" s="133" t="s">
        <v>26</v>
      </c>
      <c r="E77" s="112" t="s">
        <v>172</v>
      </c>
      <c r="F77" s="113" t="s">
        <v>165</v>
      </c>
      <c r="G77" s="114"/>
      <c r="H77" s="111" t="s">
        <v>170</v>
      </c>
      <c r="I77" s="111">
        <v>26</v>
      </c>
      <c r="J77" s="111">
        <v>29</v>
      </c>
      <c r="K77" s="111">
        <f>J77-I77+1</f>
        <v>4</v>
      </c>
      <c r="L77" s="111"/>
      <c r="M77" s="111">
        <v>120</v>
      </c>
      <c r="N77" s="115">
        <f>L77/K77</f>
        <v>0</v>
      </c>
      <c r="O77" s="116">
        <f>M77/6</f>
        <v>20</v>
      </c>
      <c r="P77" s="112"/>
      <c r="Q77" s="117">
        <f>IF(K77=0,0,L77)</f>
        <v>0</v>
      </c>
      <c r="R77" s="118">
        <f>IF(K77=0,0,M77/1.5)</f>
        <v>80</v>
      </c>
      <c r="S77" s="116">
        <f>P77+Q77+R77</f>
        <v>80</v>
      </c>
      <c r="T77" s="145"/>
      <c r="U77" s="145"/>
      <c r="V77" s="145"/>
      <c r="W77" s="145"/>
      <c r="X77" s="185"/>
      <c r="Y77" s="180"/>
    </row>
    <row r="78" spans="1:25">
      <c r="A78" s="120" t="s">
        <v>138</v>
      </c>
      <c r="B78" s="8" t="s">
        <v>53</v>
      </c>
      <c r="C78" s="9"/>
      <c r="D78" s="10" t="s">
        <v>38</v>
      </c>
      <c r="E78" s="14" t="s">
        <v>172</v>
      </c>
      <c r="F78" s="11" t="s">
        <v>164</v>
      </c>
      <c r="G78" s="11"/>
      <c r="H78" s="9" t="s">
        <v>36</v>
      </c>
      <c r="I78" s="9">
        <v>25</v>
      </c>
      <c r="J78" s="9">
        <v>31</v>
      </c>
      <c r="K78" s="9">
        <f>J78-I78+1</f>
        <v>7</v>
      </c>
      <c r="L78" s="9"/>
      <c r="M78" s="9">
        <v>120</v>
      </c>
      <c r="N78" s="12">
        <f>L78/K78</f>
        <v>0</v>
      </c>
      <c r="O78" s="13">
        <f>M78/6</f>
        <v>20</v>
      </c>
      <c r="P78" s="14"/>
      <c r="Q78" s="15">
        <f>IF(K78=0,0,L78)</f>
        <v>0</v>
      </c>
      <c r="R78" s="16">
        <f>IF(K78=0,0,M78/1.5)</f>
        <v>80</v>
      </c>
      <c r="S78" s="13">
        <f>P78+Q78+R78</f>
        <v>80</v>
      </c>
      <c r="T78" s="26"/>
      <c r="U78" s="26"/>
      <c r="V78" s="26"/>
      <c r="W78" s="26"/>
      <c r="X78" s="184"/>
      <c r="Y78" s="181"/>
    </row>
    <row r="79" spans="1:25">
      <c r="A79" s="120" t="s">
        <v>138</v>
      </c>
      <c r="B79" s="8" t="s">
        <v>186</v>
      </c>
      <c r="C79" s="9"/>
      <c r="D79" s="8" t="s">
        <v>38</v>
      </c>
      <c r="E79" s="14" t="s">
        <v>187</v>
      </c>
      <c r="F79" s="24" t="s">
        <v>164</v>
      </c>
      <c r="G79" s="11"/>
      <c r="H79" s="9" t="s">
        <v>37</v>
      </c>
      <c r="I79" s="9">
        <v>25</v>
      </c>
      <c r="J79" s="9">
        <v>32</v>
      </c>
      <c r="K79" s="9">
        <f>J79-I79+1</f>
        <v>8</v>
      </c>
      <c r="L79" s="9"/>
      <c r="M79" s="9">
        <v>120</v>
      </c>
      <c r="N79" s="12">
        <f>L79/K79</f>
        <v>0</v>
      </c>
      <c r="O79" s="13">
        <f>M79/6</f>
        <v>20</v>
      </c>
      <c r="P79" s="14"/>
      <c r="Q79" s="15">
        <f>IF(K79=0,0,L79)</f>
        <v>0</v>
      </c>
      <c r="R79" s="16">
        <f>IF(K79=0,0,M79/1.5)</f>
        <v>80</v>
      </c>
      <c r="S79" s="13">
        <f>P79+Q79+R79</f>
        <v>80</v>
      </c>
      <c r="T79" s="27"/>
      <c r="U79" s="27"/>
      <c r="V79" s="27"/>
      <c r="W79" s="27"/>
      <c r="X79" s="184"/>
      <c r="Y79" s="181"/>
    </row>
    <row r="80" spans="1:25" s="104" customFormat="1">
      <c r="A80" s="120" t="s">
        <v>138</v>
      </c>
      <c r="B80" s="8" t="s">
        <v>171</v>
      </c>
      <c r="C80" s="9"/>
      <c r="D80" s="8" t="s">
        <v>38</v>
      </c>
      <c r="E80" s="14" t="s">
        <v>172</v>
      </c>
      <c r="F80" s="24" t="s">
        <v>165</v>
      </c>
      <c r="G80" s="11"/>
      <c r="H80" s="9" t="s">
        <v>170</v>
      </c>
      <c r="I80" s="9">
        <v>20</v>
      </c>
      <c r="J80" s="9">
        <v>26</v>
      </c>
      <c r="K80" s="9">
        <f>J80-I80+1</f>
        <v>7</v>
      </c>
      <c r="L80" s="9">
        <v>0</v>
      </c>
      <c r="M80" s="9">
        <v>120</v>
      </c>
      <c r="N80" s="12">
        <f>L80/K80</f>
        <v>0</v>
      </c>
      <c r="O80" s="13">
        <f>M80/6</f>
        <v>20</v>
      </c>
      <c r="P80" s="14"/>
      <c r="Q80" s="15">
        <f>IF(K80=0,0,L80)</f>
        <v>0</v>
      </c>
      <c r="R80" s="16">
        <f>IF(K80=0,0,M80/1.5)</f>
        <v>80</v>
      </c>
      <c r="S80" s="13">
        <f>P80+Q80+R80</f>
        <v>80</v>
      </c>
      <c r="T80" s="27"/>
      <c r="U80" s="27"/>
      <c r="V80" s="27"/>
      <c r="W80" s="27"/>
      <c r="X80" s="184"/>
      <c r="Y80" s="181"/>
    </row>
    <row r="81" spans="1:25" ht="15.75" thickBot="1">
      <c r="A81" s="198" t="s">
        <v>138</v>
      </c>
      <c r="B81" s="194" t="s">
        <v>52</v>
      </c>
      <c r="C81" s="203"/>
      <c r="D81" s="207" t="s">
        <v>38</v>
      </c>
      <c r="E81" s="209" t="s">
        <v>172</v>
      </c>
      <c r="F81" s="211" t="s">
        <v>165</v>
      </c>
      <c r="G81" s="212"/>
      <c r="H81" s="203" t="s">
        <v>170</v>
      </c>
      <c r="I81" s="203">
        <v>29</v>
      </c>
      <c r="J81" s="203">
        <v>32</v>
      </c>
      <c r="K81" s="203">
        <f>J81-I81+1</f>
        <v>4</v>
      </c>
      <c r="L81" s="203"/>
      <c r="M81" s="203">
        <v>120</v>
      </c>
      <c r="N81" s="217">
        <f>L81/K81</f>
        <v>0</v>
      </c>
      <c r="O81" s="220">
        <f>M81/6</f>
        <v>20</v>
      </c>
      <c r="P81" s="209"/>
      <c r="Q81" s="223">
        <f>IF(K81=0,0,L81)</f>
        <v>0</v>
      </c>
      <c r="R81" s="226">
        <f>IF(K81=0,0,M81/1.5)</f>
        <v>80</v>
      </c>
      <c r="S81" s="220">
        <f>P81+Q81+R81</f>
        <v>80</v>
      </c>
      <c r="T81" s="230"/>
      <c r="U81" s="230"/>
      <c r="V81" s="230"/>
      <c r="W81" s="230"/>
      <c r="X81" s="239"/>
      <c r="Y81" s="237"/>
    </row>
    <row r="82" spans="1:25" hidden="1">
      <c r="A82" s="109" t="s">
        <v>197</v>
      </c>
      <c r="B82" s="110" t="s">
        <v>236</v>
      </c>
      <c r="C82" s="111"/>
      <c r="D82" s="110" t="s">
        <v>39</v>
      </c>
      <c r="E82" s="112" t="s">
        <v>198</v>
      </c>
      <c r="F82" s="113" t="s">
        <v>72</v>
      </c>
      <c r="G82" s="114"/>
      <c r="H82" s="111" t="s">
        <v>37</v>
      </c>
      <c r="I82" s="111">
        <v>28</v>
      </c>
      <c r="J82" s="111">
        <v>32</v>
      </c>
      <c r="K82" s="111">
        <f>J82-I82+1</f>
        <v>5</v>
      </c>
      <c r="L82" s="111"/>
      <c r="M82" s="111">
        <v>60</v>
      </c>
      <c r="N82" s="115">
        <f>L82/K82</f>
        <v>0</v>
      </c>
      <c r="O82" s="116">
        <f>M82/6</f>
        <v>10</v>
      </c>
      <c r="P82" s="112"/>
      <c r="Q82" s="117">
        <f>IF(K82=0,0,L82)</f>
        <v>0</v>
      </c>
      <c r="R82" s="118">
        <f>IF(K82=0,0,M82/1.5)</f>
        <v>40</v>
      </c>
      <c r="S82" s="116">
        <f>P82+Q82+R82</f>
        <v>40</v>
      </c>
      <c r="T82" s="119"/>
      <c r="U82" s="119"/>
      <c r="V82" s="119"/>
      <c r="W82" s="119"/>
      <c r="X82" s="185"/>
      <c r="Y82" s="180"/>
    </row>
    <row r="83" spans="1:25" s="104" customFormat="1" ht="15.75" hidden="1" thickBot="1">
      <c r="A83" s="198" t="s">
        <v>197</v>
      </c>
      <c r="B83" s="194" t="s">
        <v>236</v>
      </c>
      <c r="C83" s="203"/>
      <c r="D83" s="194" t="s">
        <v>29</v>
      </c>
      <c r="E83" s="209" t="s">
        <v>198</v>
      </c>
      <c r="F83" s="211" t="s">
        <v>72</v>
      </c>
      <c r="G83" s="212"/>
      <c r="H83" s="203" t="s">
        <v>36</v>
      </c>
      <c r="I83" s="203">
        <v>28</v>
      </c>
      <c r="J83" s="203">
        <v>32</v>
      </c>
      <c r="K83" s="203">
        <f>J83-I83+1</f>
        <v>5</v>
      </c>
      <c r="L83" s="203"/>
      <c r="M83" s="203">
        <v>60</v>
      </c>
      <c r="N83" s="217">
        <f>L83/K83</f>
        <v>0</v>
      </c>
      <c r="O83" s="220">
        <f>M83/6</f>
        <v>10</v>
      </c>
      <c r="P83" s="209"/>
      <c r="Q83" s="223">
        <f>IF(K83=0,0,L83)</f>
        <v>0</v>
      </c>
      <c r="R83" s="226">
        <f>IF(K83=0,0,M83/1.5)</f>
        <v>40</v>
      </c>
      <c r="S83" s="220">
        <f>P83+Q83+R83</f>
        <v>40</v>
      </c>
      <c r="T83" s="229"/>
      <c r="U83" s="229"/>
      <c r="V83" s="229"/>
      <c r="W83" s="229"/>
      <c r="X83" s="239"/>
      <c r="Y83" s="237"/>
    </row>
    <row r="84" spans="1:25">
      <c r="A84" s="109" t="s">
        <v>139</v>
      </c>
      <c r="B84" s="110" t="s">
        <v>56</v>
      </c>
      <c r="C84" s="111"/>
      <c r="D84" s="133" t="s">
        <v>10</v>
      </c>
      <c r="E84" s="112" t="s">
        <v>185</v>
      </c>
      <c r="F84" s="114" t="s">
        <v>165</v>
      </c>
      <c r="G84" s="114"/>
      <c r="H84" s="111" t="s">
        <v>170</v>
      </c>
      <c r="I84" s="111">
        <v>25</v>
      </c>
      <c r="J84" s="111">
        <v>28</v>
      </c>
      <c r="K84" s="111">
        <f>J84-I84+1</f>
        <v>4</v>
      </c>
      <c r="L84" s="111"/>
      <c r="M84" s="111">
        <v>120</v>
      </c>
      <c r="N84" s="115">
        <f>L84/K84</f>
        <v>0</v>
      </c>
      <c r="O84" s="116">
        <f>M84/6</f>
        <v>20</v>
      </c>
      <c r="P84" s="112"/>
      <c r="Q84" s="117">
        <f>IF(K84=0,0,L84)</f>
        <v>0</v>
      </c>
      <c r="R84" s="118">
        <f>IF(K84=0,0,M84/1.5)</f>
        <v>80</v>
      </c>
      <c r="S84" s="116">
        <f>P84+Q84+R84</f>
        <v>80</v>
      </c>
      <c r="T84" s="145"/>
      <c r="U84" s="145"/>
      <c r="V84" s="145"/>
      <c r="W84" s="145"/>
      <c r="X84" s="185"/>
      <c r="Y84" s="180"/>
    </row>
    <row r="85" spans="1:25" s="104" customFormat="1">
      <c r="A85" s="120" t="s">
        <v>139</v>
      </c>
      <c r="B85" s="8" t="s">
        <v>57</v>
      </c>
      <c r="C85" s="9"/>
      <c r="D85" s="10" t="s">
        <v>10</v>
      </c>
      <c r="E85" s="14" t="s">
        <v>185</v>
      </c>
      <c r="F85" s="11" t="s">
        <v>165</v>
      </c>
      <c r="G85" s="11"/>
      <c r="H85" s="9" t="s">
        <v>170</v>
      </c>
      <c r="I85" s="9">
        <v>28</v>
      </c>
      <c r="J85" s="9">
        <v>31</v>
      </c>
      <c r="K85" s="9">
        <f>J85-I85+1</f>
        <v>4</v>
      </c>
      <c r="L85" s="9"/>
      <c r="M85" s="9">
        <v>120</v>
      </c>
      <c r="N85" s="12">
        <f>L85/K85</f>
        <v>0</v>
      </c>
      <c r="O85" s="13">
        <f>M85/6</f>
        <v>20</v>
      </c>
      <c r="P85" s="14"/>
      <c r="Q85" s="15">
        <f>IF(K85=0,0,L85)</f>
        <v>0</v>
      </c>
      <c r="R85" s="16">
        <f>IF(K85=0,0,M85/1.5)</f>
        <v>80</v>
      </c>
      <c r="S85" s="13">
        <f>P85+Q85+R85</f>
        <v>80</v>
      </c>
      <c r="T85" s="26"/>
      <c r="U85" s="26"/>
      <c r="V85" s="26"/>
      <c r="W85" s="26"/>
      <c r="X85" s="184"/>
      <c r="Y85" s="181"/>
    </row>
    <row r="86" spans="1:25" s="104" customFormat="1">
      <c r="A86" s="120" t="s">
        <v>139</v>
      </c>
      <c r="B86" s="8" t="s">
        <v>186</v>
      </c>
      <c r="C86" s="9"/>
      <c r="D86" s="10" t="s">
        <v>29</v>
      </c>
      <c r="E86" s="14" t="s">
        <v>188</v>
      </c>
      <c r="F86" s="24" t="s">
        <v>164</v>
      </c>
      <c r="G86" s="11"/>
      <c r="H86" s="9" t="s">
        <v>37</v>
      </c>
      <c r="I86" s="9">
        <v>25</v>
      </c>
      <c r="J86" s="9">
        <v>32</v>
      </c>
      <c r="K86" s="9">
        <f>J86-I86+1</f>
        <v>8</v>
      </c>
      <c r="L86" s="9"/>
      <c r="M86" s="9">
        <v>120</v>
      </c>
      <c r="N86" s="12">
        <f>L86/K86</f>
        <v>0</v>
      </c>
      <c r="O86" s="13">
        <f>M86/6</f>
        <v>20</v>
      </c>
      <c r="P86" s="14"/>
      <c r="Q86" s="15">
        <f>IF(K86=0,0,L86)</f>
        <v>0</v>
      </c>
      <c r="R86" s="16">
        <f>IF(K86=0,0,M86/1.5)</f>
        <v>80</v>
      </c>
      <c r="S86" s="13">
        <f>P86+Q86+R86</f>
        <v>80</v>
      </c>
      <c r="T86" s="27"/>
      <c r="U86" s="27"/>
      <c r="V86" s="27"/>
      <c r="W86" s="27"/>
      <c r="X86" s="184"/>
      <c r="Y86" s="181"/>
    </row>
    <row r="87" spans="1:25" ht="15.75" thickBot="1">
      <c r="A87" s="198" t="s">
        <v>139</v>
      </c>
      <c r="B87" s="194" t="s">
        <v>58</v>
      </c>
      <c r="C87" s="203"/>
      <c r="D87" s="207" t="s">
        <v>29</v>
      </c>
      <c r="E87" s="209" t="s">
        <v>185</v>
      </c>
      <c r="F87" s="212" t="s">
        <v>165</v>
      </c>
      <c r="G87" s="212"/>
      <c r="H87" s="203" t="s">
        <v>170</v>
      </c>
      <c r="I87" s="203">
        <v>31</v>
      </c>
      <c r="J87" s="203">
        <v>34</v>
      </c>
      <c r="K87" s="203">
        <f>J87-I87+1</f>
        <v>4</v>
      </c>
      <c r="L87" s="203"/>
      <c r="M87" s="203">
        <v>120</v>
      </c>
      <c r="N87" s="217">
        <f>L87/K87</f>
        <v>0</v>
      </c>
      <c r="O87" s="220">
        <f>M87/6</f>
        <v>20</v>
      </c>
      <c r="P87" s="209"/>
      <c r="Q87" s="223">
        <f>IF(K87=0,0,L87)</f>
        <v>0</v>
      </c>
      <c r="R87" s="226">
        <f>IF(K87=0,0,M87/1.5)</f>
        <v>80</v>
      </c>
      <c r="S87" s="220">
        <f>P87+Q87+R87</f>
        <v>80</v>
      </c>
      <c r="T87" s="230"/>
      <c r="U87" s="230"/>
      <c r="V87" s="230"/>
      <c r="W87" s="230"/>
      <c r="X87" s="239"/>
      <c r="Y87" s="237"/>
    </row>
    <row r="88" spans="1:25" hidden="1">
      <c r="A88" s="245"/>
      <c r="B88" s="246" t="s">
        <v>219</v>
      </c>
      <c r="C88" s="247"/>
      <c r="D88" s="246" t="s">
        <v>41</v>
      </c>
      <c r="E88" s="248" t="s">
        <v>223</v>
      </c>
      <c r="F88" s="256">
        <v>6</v>
      </c>
      <c r="G88" s="249" t="s">
        <v>75</v>
      </c>
      <c r="H88" s="247"/>
      <c r="I88" s="247">
        <v>28</v>
      </c>
      <c r="J88" s="247">
        <v>37</v>
      </c>
      <c r="K88" s="247">
        <f>J88-I88+1</f>
        <v>10</v>
      </c>
      <c r="L88" s="247">
        <v>30</v>
      </c>
      <c r="M88" s="247"/>
      <c r="N88" s="250">
        <f>L88/K88</f>
        <v>3</v>
      </c>
      <c r="O88" s="251">
        <f>M88/6</f>
        <v>0</v>
      </c>
      <c r="P88" s="248"/>
      <c r="Q88" s="252">
        <f>IF(K88=0,0,L88)</f>
        <v>30</v>
      </c>
      <c r="R88" s="253">
        <f>IF(K88=0,0,M88/1.5)</f>
        <v>0</v>
      </c>
      <c r="S88" s="251">
        <f>P88+Q88+R88</f>
        <v>30</v>
      </c>
      <c r="T88" s="257"/>
      <c r="U88" s="257"/>
      <c r="V88" s="257"/>
      <c r="W88" s="257"/>
      <c r="X88" s="254"/>
      <c r="Y88" s="255"/>
    </row>
    <row r="89" spans="1:25" s="104" customFormat="1" hidden="1">
      <c r="A89" s="101"/>
      <c r="B89" s="8" t="s">
        <v>220</v>
      </c>
      <c r="C89" s="98"/>
      <c r="D89" s="8" t="s">
        <v>41</v>
      </c>
      <c r="E89" s="14" t="s">
        <v>223</v>
      </c>
      <c r="F89" s="9">
        <v>6</v>
      </c>
      <c r="G89" s="11" t="s">
        <v>83</v>
      </c>
      <c r="H89" s="98"/>
      <c r="I89" s="9">
        <v>28</v>
      </c>
      <c r="J89" s="9">
        <v>37</v>
      </c>
      <c r="K89" s="9">
        <f>J89-I89+1</f>
        <v>10</v>
      </c>
      <c r="L89" s="9">
        <v>30</v>
      </c>
      <c r="M89" s="98"/>
      <c r="N89" s="12">
        <f>L89/K89</f>
        <v>3</v>
      </c>
      <c r="O89" s="13">
        <f>M89/6</f>
        <v>0</v>
      </c>
      <c r="P89" s="98"/>
      <c r="Q89" s="15">
        <f>IF(K89=0,0,L89)</f>
        <v>30</v>
      </c>
      <c r="R89" s="16">
        <f>IF(K89=0,0,M89/1.5)</f>
        <v>0</v>
      </c>
      <c r="S89" s="13">
        <f>P89+Q89+R89</f>
        <v>30</v>
      </c>
      <c r="T89" s="98"/>
      <c r="U89" s="98"/>
      <c r="V89" s="98"/>
      <c r="W89" s="98"/>
      <c r="X89" s="244"/>
      <c r="Y89" s="240"/>
    </row>
    <row r="90" spans="1:25" hidden="1">
      <c r="A90" s="30"/>
      <c r="B90" s="8" t="s">
        <v>205</v>
      </c>
      <c r="C90" s="9"/>
      <c r="D90" s="8" t="s">
        <v>45</v>
      </c>
      <c r="E90" s="14" t="s">
        <v>9</v>
      </c>
      <c r="F90" s="24">
        <v>5</v>
      </c>
      <c r="G90" s="11" t="s">
        <v>145</v>
      </c>
      <c r="H90" s="9"/>
      <c r="I90" s="9">
        <v>25</v>
      </c>
      <c r="J90" s="9">
        <v>34</v>
      </c>
      <c r="K90" s="9">
        <f>J90-I90+1</f>
        <v>10</v>
      </c>
      <c r="L90" s="9">
        <v>30</v>
      </c>
      <c r="M90" s="9"/>
      <c r="N90" s="12">
        <f>L90/K90</f>
        <v>3</v>
      </c>
      <c r="O90" s="13">
        <f>M90/6</f>
        <v>0</v>
      </c>
      <c r="P90" s="14"/>
      <c r="Q90" s="15">
        <f>IF(K90=0,0,L90)</f>
        <v>30</v>
      </c>
      <c r="R90" s="16">
        <f>IF(K90=0,0,M90/1.5)</f>
        <v>0</v>
      </c>
      <c r="S90" s="13">
        <f>P90+Q90+R90</f>
        <v>30</v>
      </c>
      <c r="T90" s="27"/>
      <c r="U90" s="27"/>
      <c r="V90" s="27"/>
      <c r="W90" s="27"/>
      <c r="X90" s="184"/>
      <c r="Y90" s="240"/>
    </row>
    <row r="91" spans="1:25" s="104" customFormat="1" hidden="1">
      <c r="A91" s="30"/>
      <c r="B91" s="8" t="s">
        <v>206</v>
      </c>
      <c r="C91" s="9"/>
      <c r="D91" s="8" t="s">
        <v>45</v>
      </c>
      <c r="E91" s="14" t="s">
        <v>9</v>
      </c>
      <c r="F91" s="24">
        <v>6</v>
      </c>
      <c r="G91" s="11" t="s">
        <v>75</v>
      </c>
      <c r="H91" s="9"/>
      <c r="I91" s="9">
        <v>20</v>
      </c>
      <c r="J91" s="9">
        <v>32</v>
      </c>
      <c r="K91" s="9">
        <f>J91-I91+1</f>
        <v>13</v>
      </c>
      <c r="L91" s="9">
        <v>30</v>
      </c>
      <c r="M91" s="9"/>
      <c r="N91" s="12">
        <f>L91/K91</f>
        <v>2.3076923076923075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  <c r="T91" s="27"/>
      <c r="U91" s="27"/>
      <c r="V91" s="27"/>
      <c r="W91" s="27"/>
      <c r="X91" s="184"/>
      <c r="Y91" s="240"/>
    </row>
    <row r="92" spans="1:25" hidden="1">
      <c r="A92" s="30"/>
      <c r="B92" s="8" t="s">
        <v>202</v>
      </c>
      <c r="C92" s="9"/>
      <c r="D92" s="8" t="s">
        <v>45</v>
      </c>
      <c r="E92" s="14" t="s">
        <v>9</v>
      </c>
      <c r="F92" s="24">
        <v>6</v>
      </c>
      <c r="G92" s="11" t="s">
        <v>83</v>
      </c>
      <c r="H92" s="9"/>
      <c r="I92" s="9">
        <v>20</v>
      </c>
      <c r="J92" s="9">
        <v>32</v>
      </c>
      <c r="K92" s="9">
        <f>J92-I92+1</f>
        <v>13</v>
      </c>
      <c r="L92" s="9">
        <v>30</v>
      </c>
      <c r="M92" s="9"/>
      <c r="N92" s="12">
        <f>L92/K92</f>
        <v>2.3076923076923075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  <c r="T92" s="27"/>
      <c r="U92" s="27"/>
      <c r="V92" s="27"/>
      <c r="W92" s="27"/>
      <c r="X92" s="184"/>
      <c r="Y92" s="240"/>
    </row>
    <row r="93" spans="1:25" s="192" customFormat="1" hidden="1">
      <c r="A93" s="30"/>
      <c r="B93" s="8" t="s">
        <v>207</v>
      </c>
      <c r="C93" s="9"/>
      <c r="D93" s="8" t="s">
        <v>26</v>
      </c>
      <c r="E93" s="14" t="s">
        <v>143</v>
      </c>
      <c r="F93" s="24">
        <v>2</v>
      </c>
      <c r="G93" s="11" t="s">
        <v>144</v>
      </c>
      <c r="H93" s="9"/>
      <c r="I93" s="9">
        <v>28</v>
      </c>
      <c r="J93" s="9">
        <v>37</v>
      </c>
      <c r="K93" s="9">
        <f>J93-I93+1</f>
        <v>10</v>
      </c>
      <c r="L93" s="9">
        <v>45</v>
      </c>
      <c r="M93" s="9"/>
      <c r="N93" s="12">
        <f>L93/K93</f>
        <v>4.5</v>
      </c>
      <c r="O93" s="13">
        <f>M93/6</f>
        <v>0</v>
      </c>
      <c r="P93" s="14"/>
      <c r="Q93" s="15">
        <f>IF(K93=0,0,L93)</f>
        <v>45</v>
      </c>
      <c r="R93" s="16">
        <f>IF(K93=0,0,M93/1.5)</f>
        <v>0</v>
      </c>
      <c r="S93" s="13">
        <f>P93+Q93+R93</f>
        <v>45</v>
      </c>
      <c r="T93" s="27"/>
      <c r="U93" s="27"/>
      <c r="V93" s="27"/>
      <c r="W93" s="27"/>
      <c r="X93" s="184"/>
      <c r="Y93" s="240"/>
    </row>
    <row r="94" spans="1:25" s="192" customFormat="1" hidden="1">
      <c r="A94" s="30"/>
      <c r="B94" s="8" t="s">
        <v>210</v>
      </c>
      <c r="C94" s="9"/>
      <c r="D94" s="8" t="s">
        <v>49</v>
      </c>
      <c r="E94" s="14" t="s">
        <v>93</v>
      </c>
      <c r="F94" s="24">
        <v>2</v>
      </c>
      <c r="G94" s="11" t="s">
        <v>75</v>
      </c>
      <c r="H94" s="9"/>
      <c r="I94" s="9">
        <v>28</v>
      </c>
      <c r="J94" s="9">
        <v>37</v>
      </c>
      <c r="K94" s="9">
        <f>J94-I94+1</f>
        <v>10</v>
      </c>
      <c r="L94" s="9">
        <v>30</v>
      </c>
      <c r="M94" s="9"/>
      <c r="N94" s="12">
        <f>L94/K94</f>
        <v>3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3">
        <f>P94+Q94+R94</f>
        <v>30</v>
      </c>
      <c r="T94" s="27"/>
      <c r="U94" s="27"/>
      <c r="V94" s="27"/>
      <c r="W94" s="27"/>
      <c r="X94" s="184"/>
      <c r="Y94" s="240"/>
    </row>
    <row r="95" spans="1:25" s="104" customFormat="1" hidden="1">
      <c r="A95" s="30"/>
      <c r="B95" s="8" t="s">
        <v>209</v>
      </c>
      <c r="C95" s="9"/>
      <c r="D95" s="8" t="s">
        <v>49</v>
      </c>
      <c r="E95" s="14" t="s">
        <v>93</v>
      </c>
      <c r="F95" s="24">
        <v>2</v>
      </c>
      <c r="G95" s="11" t="s">
        <v>83</v>
      </c>
      <c r="H95" s="9"/>
      <c r="I95" s="9">
        <v>28</v>
      </c>
      <c r="J95" s="9">
        <v>37</v>
      </c>
      <c r="K95" s="9">
        <f>J95-I95+1</f>
        <v>10</v>
      </c>
      <c r="L95" s="9">
        <v>30</v>
      </c>
      <c r="M95" s="9"/>
      <c r="N95" s="12">
        <f>L95/K95</f>
        <v>3</v>
      </c>
      <c r="O95" s="13">
        <f>M95/6</f>
        <v>0</v>
      </c>
      <c r="P95" s="14"/>
      <c r="Q95" s="15">
        <f>IF(K95=0,0,L95)</f>
        <v>30</v>
      </c>
      <c r="R95" s="16">
        <f>IF(K95=0,0,M95/1.5)</f>
        <v>0</v>
      </c>
      <c r="S95" s="13">
        <f>P95+Q95+R95</f>
        <v>30</v>
      </c>
      <c r="T95" s="27"/>
      <c r="U95" s="27"/>
      <c r="V95" s="27"/>
      <c r="W95" s="27"/>
      <c r="X95" s="184"/>
      <c r="Y95" s="240"/>
    </row>
    <row r="96" spans="1:25" hidden="1">
      <c r="A96" s="30"/>
      <c r="B96" s="8" t="s">
        <v>224</v>
      </c>
      <c r="C96" s="9"/>
      <c r="D96" s="8" t="s">
        <v>49</v>
      </c>
      <c r="E96" s="14" t="s">
        <v>97</v>
      </c>
      <c r="F96" s="24">
        <v>4</v>
      </c>
      <c r="G96" s="11" t="s">
        <v>75</v>
      </c>
      <c r="H96" s="9"/>
      <c r="I96" s="9">
        <v>37</v>
      </c>
      <c r="J96" s="9">
        <v>42</v>
      </c>
      <c r="K96" s="9">
        <f>J96-I96+1</f>
        <v>6</v>
      </c>
      <c r="L96" s="9">
        <v>30</v>
      </c>
      <c r="M96" s="9"/>
      <c r="N96" s="12">
        <f>L96/K96</f>
        <v>5</v>
      </c>
      <c r="O96" s="13">
        <f>M96/6</f>
        <v>0</v>
      </c>
      <c r="P96" s="14"/>
      <c r="Q96" s="15">
        <f>IF(K96=0,0,L96)</f>
        <v>30</v>
      </c>
      <c r="R96" s="16">
        <f>IF(K96=0,0,M96/1.5)</f>
        <v>0</v>
      </c>
      <c r="S96" s="13">
        <f>P96+Q96+R96</f>
        <v>30</v>
      </c>
      <c r="T96" s="27"/>
      <c r="U96" s="27"/>
      <c r="V96" s="27"/>
      <c r="W96" s="27"/>
      <c r="X96" s="184"/>
      <c r="Y96" s="240"/>
    </row>
    <row r="97" spans="1:25" hidden="1">
      <c r="A97" s="30"/>
      <c r="B97" s="8" t="s">
        <v>209</v>
      </c>
      <c r="C97" s="9"/>
      <c r="D97" s="8" t="s">
        <v>211</v>
      </c>
      <c r="E97" s="14" t="s">
        <v>23</v>
      </c>
      <c r="F97" s="24">
        <v>2</v>
      </c>
      <c r="G97" s="11" t="s">
        <v>75</v>
      </c>
      <c r="H97" s="9"/>
      <c r="I97" s="9">
        <v>28</v>
      </c>
      <c r="J97" s="9">
        <v>37</v>
      </c>
      <c r="K97" s="9">
        <f>J97-I97+1</f>
        <v>10</v>
      </c>
      <c r="L97" s="9">
        <v>30</v>
      </c>
      <c r="M97" s="9"/>
      <c r="N97" s="12">
        <f>L97/K97</f>
        <v>3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  <c r="T97" s="27"/>
      <c r="U97" s="27"/>
      <c r="V97" s="27"/>
      <c r="W97" s="27"/>
      <c r="X97" s="184"/>
      <c r="Y97" s="240"/>
    </row>
    <row r="98" spans="1:25" hidden="1">
      <c r="A98" s="30"/>
      <c r="B98" s="8" t="s">
        <v>210</v>
      </c>
      <c r="C98" s="9"/>
      <c r="D98" s="8" t="s">
        <v>211</v>
      </c>
      <c r="E98" s="14" t="s">
        <v>23</v>
      </c>
      <c r="F98" s="24">
        <v>2</v>
      </c>
      <c r="G98" s="11" t="s">
        <v>83</v>
      </c>
      <c r="H98" s="9"/>
      <c r="I98" s="9">
        <v>28</v>
      </c>
      <c r="J98" s="9">
        <v>37</v>
      </c>
      <c r="K98" s="9">
        <f>J98-I98+1</f>
        <v>10</v>
      </c>
      <c r="L98" s="9">
        <v>30</v>
      </c>
      <c r="M98" s="9"/>
      <c r="N98" s="12">
        <f>L98/K98</f>
        <v>3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  <c r="T98" s="27"/>
      <c r="U98" s="27"/>
      <c r="V98" s="27"/>
      <c r="W98" s="27"/>
      <c r="X98" s="184"/>
      <c r="Y98" s="240"/>
    </row>
    <row r="99" spans="1:25" hidden="1">
      <c r="A99" s="30"/>
      <c r="B99" s="8" t="s">
        <v>207</v>
      </c>
      <c r="C99" s="9"/>
      <c r="D99" s="8" t="s">
        <v>46</v>
      </c>
      <c r="E99" s="14" t="s">
        <v>208</v>
      </c>
      <c r="F99" s="24">
        <v>2</v>
      </c>
      <c r="G99" s="11" t="s">
        <v>145</v>
      </c>
      <c r="H99" s="9"/>
      <c r="I99" s="9">
        <v>37</v>
      </c>
      <c r="J99" s="9">
        <v>42</v>
      </c>
      <c r="K99" s="9">
        <f>J99-I99+1</f>
        <v>6</v>
      </c>
      <c r="L99" s="9">
        <v>30</v>
      </c>
      <c r="M99" s="9"/>
      <c r="N99" s="12">
        <f>L99/K99</f>
        <v>5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  <c r="T99" s="27"/>
      <c r="U99" s="27"/>
      <c r="V99" s="27"/>
      <c r="W99" s="27"/>
      <c r="X99" s="184"/>
      <c r="Y99" s="240"/>
    </row>
    <row r="100" spans="1:25" s="104" customFormat="1" hidden="1">
      <c r="A100" s="101"/>
      <c r="B100" s="8" t="s">
        <v>216</v>
      </c>
      <c r="C100" s="98"/>
      <c r="D100" s="8" t="s">
        <v>211</v>
      </c>
      <c r="E100" s="14" t="s">
        <v>223</v>
      </c>
      <c r="F100" s="9">
        <v>3</v>
      </c>
      <c r="G100" s="11" t="s">
        <v>75</v>
      </c>
      <c r="H100" s="98"/>
      <c r="I100" s="9">
        <v>28</v>
      </c>
      <c r="J100" s="9">
        <v>37</v>
      </c>
      <c r="K100" s="9">
        <f>J100-I100+1</f>
        <v>10</v>
      </c>
      <c r="L100" s="9">
        <v>30</v>
      </c>
      <c r="M100" s="98"/>
      <c r="N100" s="12">
        <f>L100/K100</f>
        <v>3</v>
      </c>
      <c r="O100" s="13">
        <f>M100/6</f>
        <v>0</v>
      </c>
      <c r="P100" s="98"/>
      <c r="Q100" s="15">
        <f>IF(K100=0,0,L100)</f>
        <v>30</v>
      </c>
      <c r="R100" s="16">
        <f>IF(K100=0,0,M100/1.5)</f>
        <v>0</v>
      </c>
      <c r="S100" s="13">
        <f>P100+Q100+R100</f>
        <v>30</v>
      </c>
      <c r="T100" s="98"/>
      <c r="U100" s="98"/>
      <c r="V100" s="98"/>
      <c r="W100" s="98"/>
      <c r="X100" s="244"/>
      <c r="Y100" s="240"/>
    </row>
    <row r="101" spans="1:25" hidden="1">
      <c r="A101" s="30"/>
      <c r="B101" s="8" t="s">
        <v>217</v>
      </c>
      <c r="C101" s="9"/>
      <c r="D101" s="8" t="s">
        <v>211</v>
      </c>
      <c r="E101" s="14" t="s">
        <v>223</v>
      </c>
      <c r="F101" s="24">
        <v>3</v>
      </c>
      <c r="G101" s="11" t="s">
        <v>83</v>
      </c>
      <c r="H101" s="9"/>
      <c r="I101" s="9">
        <v>28</v>
      </c>
      <c r="J101" s="9">
        <v>37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3">
        <f>P101+Q101+R101</f>
        <v>30</v>
      </c>
      <c r="T101" s="27"/>
      <c r="U101" s="27"/>
      <c r="V101" s="27"/>
      <c r="W101" s="27"/>
      <c r="X101" s="184"/>
      <c r="Y101" s="240"/>
    </row>
    <row r="102" spans="1:25" hidden="1">
      <c r="A102" s="30"/>
      <c r="B102" s="8" t="s">
        <v>214</v>
      </c>
      <c r="C102" s="9"/>
      <c r="D102" s="8" t="s">
        <v>211</v>
      </c>
      <c r="E102" s="14" t="s">
        <v>223</v>
      </c>
      <c r="F102" s="24">
        <v>4</v>
      </c>
      <c r="G102" s="11" t="s">
        <v>75</v>
      </c>
      <c r="H102" s="9"/>
      <c r="I102" s="9">
        <v>28</v>
      </c>
      <c r="J102" s="9">
        <v>37</v>
      </c>
      <c r="K102" s="9">
        <f>J102-I102+1</f>
        <v>10</v>
      </c>
      <c r="L102" s="9">
        <v>30</v>
      </c>
      <c r="M102" s="9"/>
      <c r="N102" s="12">
        <f>L102/K102</f>
        <v>3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  <c r="T102" s="27"/>
      <c r="U102" s="27"/>
      <c r="V102" s="27"/>
      <c r="W102" s="27"/>
      <c r="X102" s="184"/>
      <c r="Y102" s="240"/>
    </row>
    <row r="103" spans="1:25" hidden="1">
      <c r="A103" s="30"/>
      <c r="B103" s="8" t="s">
        <v>215</v>
      </c>
      <c r="C103" s="9"/>
      <c r="D103" s="8" t="s">
        <v>211</v>
      </c>
      <c r="E103" s="14" t="s">
        <v>223</v>
      </c>
      <c r="F103" s="24">
        <v>4</v>
      </c>
      <c r="G103" s="11" t="s">
        <v>83</v>
      </c>
      <c r="H103" s="9"/>
      <c r="I103" s="9">
        <v>28</v>
      </c>
      <c r="J103" s="9">
        <v>37</v>
      </c>
      <c r="K103" s="9">
        <f>J103-I103+1</f>
        <v>10</v>
      </c>
      <c r="L103" s="9">
        <v>30</v>
      </c>
      <c r="M103" s="9"/>
      <c r="N103" s="12">
        <f>L103/K103</f>
        <v>3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  <c r="T103" s="27"/>
      <c r="U103" s="27"/>
      <c r="V103" s="27"/>
      <c r="W103" s="27"/>
      <c r="X103" s="184"/>
      <c r="Y103" s="240"/>
    </row>
    <row r="104" spans="1:25" hidden="1">
      <c r="A104" s="30"/>
      <c r="B104" s="8" t="s">
        <v>218</v>
      </c>
      <c r="C104" s="9"/>
      <c r="D104" s="8" t="s">
        <v>211</v>
      </c>
      <c r="E104" s="14" t="s">
        <v>223</v>
      </c>
      <c r="F104" s="24">
        <v>4</v>
      </c>
      <c r="G104" s="11" t="s">
        <v>144</v>
      </c>
      <c r="H104" s="9"/>
      <c r="I104" s="9">
        <v>28</v>
      </c>
      <c r="J104" s="9">
        <v>37</v>
      </c>
      <c r="K104" s="9">
        <f>J104-I104+1</f>
        <v>10</v>
      </c>
      <c r="L104" s="9">
        <v>30</v>
      </c>
      <c r="M104" s="9"/>
      <c r="N104" s="12">
        <f>L104/K104</f>
        <v>3</v>
      </c>
      <c r="O104" s="13">
        <f>M104/6</f>
        <v>0</v>
      </c>
      <c r="P104" s="14"/>
      <c r="Q104" s="15">
        <f>IF(K104=0,0,L104)</f>
        <v>30</v>
      </c>
      <c r="R104" s="16">
        <f>IF(K104=0,0,M104/1.5)</f>
        <v>0</v>
      </c>
      <c r="S104" s="13">
        <f>P104+Q104+R104</f>
        <v>30</v>
      </c>
      <c r="T104" s="27"/>
      <c r="U104" s="27"/>
      <c r="V104" s="27"/>
      <c r="W104" s="27"/>
      <c r="X104" s="184"/>
      <c r="Y104" s="240"/>
    </row>
    <row r="105" spans="1:25" hidden="1">
      <c r="A105" s="30"/>
      <c r="B105" s="8" t="s">
        <v>225</v>
      </c>
      <c r="C105" s="9"/>
      <c r="D105" s="8" t="s">
        <v>146</v>
      </c>
      <c r="E105" s="14" t="s">
        <v>55</v>
      </c>
      <c r="F105" s="24">
        <v>2</v>
      </c>
      <c r="G105" s="11" t="s">
        <v>75</v>
      </c>
      <c r="H105" s="9"/>
      <c r="I105" s="9">
        <v>28</v>
      </c>
      <c r="J105" s="9">
        <v>37</v>
      </c>
      <c r="K105" s="9">
        <f>J105-I105+1</f>
        <v>10</v>
      </c>
      <c r="L105" s="9">
        <v>30</v>
      </c>
      <c r="M105" s="9"/>
      <c r="N105" s="12">
        <f>L105/K105</f>
        <v>3</v>
      </c>
      <c r="O105" s="13">
        <f>M105/6</f>
        <v>0</v>
      </c>
      <c r="P105" s="14"/>
      <c r="Q105" s="15">
        <f>IF(K105=0,0,L105)</f>
        <v>30</v>
      </c>
      <c r="R105" s="16">
        <f>IF(K105=0,0,M105/1.5)</f>
        <v>0</v>
      </c>
      <c r="S105" s="13">
        <f>P105+Q105+R105</f>
        <v>30</v>
      </c>
      <c r="T105" s="27"/>
      <c r="U105" s="27"/>
      <c r="V105" s="27"/>
      <c r="W105" s="27"/>
      <c r="X105" s="184"/>
      <c r="Y105" s="240"/>
    </row>
    <row r="106" spans="1:25" s="104" customFormat="1" hidden="1">
      <c r="A106" s="30"/>
      <c r="B106" s="8" t="s">
        <v>226</v>
      </c>
      <c r="C106" s="9"/>
      <c r="D106" s="8" t="s">
        <v>146</v>
      </c>
      <c r="E106" s="14" t="s">
        <v>55</v>
      </c>
      <c r="F106" s="24">
        <v>2</v>
      </c>
      <c r="G106" s="11" t="s">
        <v>83</v>
      </c>
      <c r="H106" s="9"/>
      <c r="I106" s="9">
        <v>28</v>
      </c>
      <c r="J106" s="9">
        <v>37</v>
      </c>
      <c r="K106" s="9">
        <f>J106-I106+1</f>
        <v>10</v>
      </c>
      <c r="L106" s="9">
        <v>30</v>
      </c>
      <c r="M106" s="9"/>
      <c r="N106" s="12">
        <f>L106/K106</f>
        <v>3</v>
      </c>
      <c r="O106" s="13">
        <f>M106/6</f>
        <v>0</v>
      </c>
      <c r="P106" s="14"/>
      <c r="Q106" s="15">
        <f>IF(K106=0,0,L106)</f>
        <v>30</v>
      </c>
      <c r="R106" s="16">
        <f>IF(K106=0,0,M106/1.5)</f>
        <v>0</v>
      </c>
      <c r="S106" s="13">
        <f>P106+Q106+R106</f>
        <v>30</v>
      </c>
      <c r="T106" s="27"/>
      <c r="U106" s="27"/>
      <c r="V106" s="27"/>
      <c r="W106" s="27"/>
      <c r="X106" s="184"/>
      <c r="Y106" s="240"/>
    </row>
    <row r="107" spans="1:25" hidden="1">
      <c r="A107" s="101"/>
      <c r="B107" s="8" t="s">
        <v>227</v>
      </c>
      <c r="C107" s="98"/>
      <c r="D107" s="8" t="s">
        <v>146</v>
      </c>
      <c r="E107" s="14" t="s">
        <v>55</v>
      </c>
      <c r="F107" s="9">
        <v>5</v>
      </c>
      <c r="G107" s="11" t="s">
        <v>75</v>
      </c>
      <c r="H107" s="98"/>
      <c r="I107" s="9">
        <v>28</v>
      </c>
      <c r="J107" s="9">
        <v>37</v>
      </c>
      <c r="K107" s="9">
        <f>J107-I107+1</f>
        <v>10</v>
      </c>
      <c r="L107" s="9">
        <v>30</v>
      </c>
      <c r="M107" s="98"/>
      <c r="N107" s="12">
        <f>L107/K107</f>
        <v>3</v>
      </c>
      <c r="O107" s="13">
        <f>M107/6</f>
        <v>0</v>
      </c>
      <c r="P107" s="98"/>
      <c r="Q107" s="15">
        <f>IF(K107=0,0,L107)</f>
        <v>30</v>
      </c>
      <c r="R107" s="16">
        <f>IF(K107=0,0,M107/1.5)</f>
        <v>0</v>
      </c>
      <c r="S107" s="13">
        <f>P107+Q107+R107</f>
        <v>30</v>
      </c>
      <c r="T107" s="98"/>
      <c r="U107" s="98"/>
      <c r="V107" s="98"/>
      <c r="W107" s="98"/>
      <c r="X107" s="244"/>
      <c r="Y107" s="240"/>
    </row>
    <row r="108" spans="1:25" hidden="1">
      <c r="A108" s="30"/>
      <c r="B108" s="8" t="s">
        <v>228</v>
      </c>
      <c r="C108" s="9"/>
      <c r="D108" s="8" t="s">
        <v>146</v>
      </c>
      <c r="E108" s="14" t="s">
        <v>55</v>
      </c>
      <c r="F108" s="24">
        <v>5</v>
      </c>
      <c r="G108" s="11" t="s">
        <v>83</v>
      </c>
      <c r="H108" s="9"/>
      <c r="I108" s="9">
        <v>28</v>
      </c>
      <c r="J108" s="9">
        <v>37</v>
      </c>
      <c r="K108" s="9">
        <f>J108-I108+1</f>
        <v>10</v>
      </c>
      <c r="L108" s="9">
        <v>30</v>
      </c>
      <c r="M108" s="9"/>
      <c r="N108" s="12">
        <f>L108/K108</f>
        <v>3</v>
      </c>
      <c r="O108" s="13">
        <f>M108/6</f>
        <v>0</v>
      </c>
      <c r="P108" s="14"/>
      <c r="Q108" s="15">
        <f>IF(K108=0,0,L108)</f>
        <v>30</v>
      </c>
      <c r="R108" s="16">
        <f>IF(K108=0,0,M108/1.5)</f>
        <v>0</v>
      </c>
      <c r="S108" s="13">
        <f>P108+Q108+R108</f>
        <v>30</v>
      </c>
      <c r="T108" s="27"/>
      <c r="U108" s="27"/>
      <c r="V108" s="27"/>
      <c r="W108" s="27"/>
      <c r="X108" s="184"/>
      <c r="Y108" s="240"/>
    </row>
    <row r="109" spans="1:25" s="104" customFormat="1" hidden="1">
      <c r="A109" s="30"/>
      <c r="B109" s="8" t="s">
        <v>203</v>
      </c>
      <c r="C109" s="9"/>
      <c r="D109" s="8" t="s">
        <v>25</v>
      </c>
      <c r="E109" s="14" t="s">
        <v>9</v>
      </c>
      <c r="F109" s="24">
        <v>5</v>
      </c>
      <c r="G109" s="11" t="s">
        <v>75</v>
      </c>
      <c r="H109" s="9"/>
      <c r="I109" s="9">
        <v>20</v>
      </c>
      <c r="J109" s="9">
        <v>32</v>
      </c>
      <c r="K109" s="9">
        <f>J109-I109+1</f>
        <v>13</v>
      </c>
      <c r="L109" s="9">
        <v>30</v>
      </c>
      <c r="M109" s="9"/>
      <c r="N109" s="12">
        <f>L109/K109</f>
        <v>2.3076923076923075</v>
      </c>
      <c r="O109" s="13">
        <f>M109/6</f>
        <v>0</v>
      </c>
      <c r="P109" s="14"/>
      <c r="Q109" s="15">
        <f>IF(K109=0,0,L109)</f>
        <v>30</v>
      </c>
      <c r="R109" s="16">
        <f>IF(K109=0,0,M109/1.5)</f>
        <v>0</v>
      </c>
      <c r="S109" s="13">
        <f>P109+Q109+R109</f>
        <v>30</v>
      </c>
      <c r="T109" s="27"/>
      <c r="U109" s="27"/>
      <c r="V109" s="27"/>
      <c r="W109" s="27"/>
      <c r="X109" s="184"/>
      <c r="Y109" s="240"/>
    </row>
    <row r="110" spans="1:25" hidden="1">
      <c r="A110" s="30"/>
      <c r="B110" s="8" t="s">
        <v>204</v>
      </c>
      <c r="C110" s="9"/>
      <c r="D110" s="8" t="s">
        <v>25</v>
      </c>
      <c r="E110" s="14" t="s">
        <v>9</v>
      </c>
      <c r="F110" s="24">
        <v>5</v>
      </c>
      <c r="G110" s="11" t="s">
        <v>83</v>
      </c>
      <c r="H110" s="9"/>
      <c r="I110" s="9">
        <v>20</v>
      </c>
      <c r="J110" s="9">
        <v>32</v>
      </c>
      <c r="K110" s="9">
        <f>J110-I110+1</f>
        <v>13</v>
      </c>
      <c r="L110" s="9">
        <v>30</v>
      </c>
      <c r="M110" s="9"/>
      <c r="N110" s="12">
        <f>L110/K110</f>
        <v>2.3076923076923075</v>
      </c>
      <c r="O110" s="13">
        <f>M110/6</f>
        <v>0</v>
      </c>
      <c r="P110" s="14"/>
      <c r="Q110" s="15">
        <f>IF(K110=0,0,L110)</f>
        <v>30</v>
      </c>
      <c r="R110" s="16">
        <f>IF(K110=0,0,M110/1.5)</f>
        <v>0</v>
      </c>
      <c r="S110" s="13">
        <f>P110+Q110+R110</f>
        <v>30</v>
      </c>
      <c r="T110" s="27"/>
      <c r="U110" s="27"/>
      <c r="V110" s="27"/>
      <c r="W110" s="27"/>
      <c r="X110" s="184"/>
      <c r="Y110" s="240"/>
    </row>
    <row r="111" spans="1:25" hidden="1">
      <c r="A111" s="30"/>
      <c r="B111" s="8" t="s">
        <v>224</v>
      </c>
      <c r="C111" s="9"/>
      <c r="D111" s="8" t="s">
        <v>147</v>
      </c>
      <c r="E111" s="14" t="s">
        <v>143</v>
      </c>
      <c r="F111" s="24">
        <v>7</v>
      </c>
      <c r="G111" s="11" t="s">
        <v>180</v>
      </c>
      <c r="H111" s="9"/>
      <c r="I111" s="9">
        <v>36</v>
      </c>
      <c r="J111" s="9">
        <v>43</v>
      </c>
      <c r="K111" s="9">
        <f>J111-I111+1</f>
        <v>8</v>
      </c>
      <c r="L111" s="9">
        <v>45</v>
      </c>
      <c r="M111" s="9"/>
      <c r="N111" s="12">
        <f>L111/K111</f>
        <v>5.625</v>
      </c>
      <c r="O111" s="13">
        <f>M111/6</f>
        <v>0</v>
      </c>
      <c r="P111" s="14"/>
      <c r="Q111" s="15">
        <f>IF(K111=0,0,L111)</f>
        <v>45</v>
      </c>
      <c r="R111" s="16">
        <f>IF(K111=0,0,M111/1.5)</f>
        <v>0</v>
      </c>
      <c r="S111" s="13">
        <f>P111+Q111+R111</f>
        <v>45</v>
      </c>
      <c r="T111" s="27"/>
      <c r="U111" s="27"/>
      <c r="V111" s="27"/>
      <c r="W111" s="27"/>
      <c r="X111" s="184"/>
      <c r="Y111" s="240"/>
    </row>
    <row r="112" spans="1:25" hidden="1">
      <c r="A112" s="241"/>
      <c r="B112" s="46" t="s">
        <v>204</v>
      </c>
      <c r="C112" s="47"/>
      <c r="D112" s="46" t="s">
        <v>27</v>
      </c>
      <c r="E112" s="48" t="s">
        <v>113</v>
      </c>
      <c r="F112" s="47">
        <v>5</v>
      </c>
      <c r="G112" s="49" t="s">
        <v>75</v>
      </c>
      <c r="H112" s="47"/>
      <c r="I112" s="47">
        <v>20</v>
      </c>
      <c r="J112" s="47">
        <v>37</v>
      </c>
      <c r="K112" s="47">
        <f>J112-I112+1</f>
        <v>18</v>
      </c>
      <c r="L112" s="47">
        <v>45</v>
      </c>
      <c r="M112" s="47"/>
      <c r="N112" s="50">
        <f>L112/K112</f>
        <v>2.5</v>
      </c>
      <c r="O112" s="51">
        <f>M112/6</f>
        <v>0</v>
      </c>
      <c r="P112" s="48"/>
      <c r="Q112" s="52">
        <f>IF(K112=0,0,L112)</f>
        <v>45</v>
      </c>
      <c r="R112" s="90">
        <f>IF(K112=0,0,M112/1.5)</f>
        <v>0</v>
      </c>
      <c r="S112" s="51">
        <f>P112+Q112+R112</f>
        <v>45</v>
      </c>
      <c r="T112" s="48"/>
      <c r="U112" s="48"/>
      <c r="V112" s="48"/>
      <c r="W112" s="48"/>
      <c r="X112" s="242"/>
      <c r="Y112" s="243"/>
    </row>
    <row r="113" spans="1:25" s="104" customFormat="1" hidden="1">
      <c r="A113" s="241"/>
      <c r="B113" s="46" t="s">
        <v>203</v>
      </c>
      <c r="C113" s="47"/>
      <c r="D113" s="46" t="s">
        <v>27</v>
      </c>
      <c r="E113" s="48" t="s">
        <v>113</v>
      </c>
      <c r="F113" s="47">
        <v>5</v>
      </c>
      <c r="G113" s="49" t="s">
        <v>83</v>
      </c>
      <c r="H113" s="47"/>
      <c r="I113" s="47">
        <v>20</v>
      </c>
      <c r="J113" s="47">
        <v>37</v>
      </c>
      <c r="K113" s="47">
        <f>J113-I113+1</f>
        <v>18</v>
      </c>
      <c r="L113" s="47">
        <v>45</v>
      </c>
      <c r="M113" s="47"/>
      <c r="N113" s="50">
        <f>L113/K113</f>
        <v>2.5</v>
      </c>
      <c r="O113" s="51">
        <f>M113/6</f>
        <v>0</v>
      </c>
      <c r="P113" s="48"/>
      <c r="Q113" s="52">
        <f>IF(K113=0,0,L113)</f>
        <v>45</v>
      </c>
      <c r="R113" s="90">
        <f>IF(K113=0,0,M113/1.5)</f>
        <v>0</v>
      </c>
      <c r="S113" s="51">
        <f>P113+Q113+R113</f>
        <v>45</v>
      </c>
      <c r="T113" s="48"/>
      <c r="U113" s="48"/>
      <c r="V113" s="48"/>
      <c r="W113" s="48"/>
      <c r="X113" s="242"/>
      <c r="Y113" s="243"/>
    </row>
    <row r="114" spans="1:25" hidden="1">
      <c r="A114" s="241"/>
      <c r="B114" s="46" t="s">
        <v>205</v>
      </c>
      <c r="C114" s="47"/>
      <c r="D114" s="46" t="s">
        <v>27</v>
      </c>
      <c r="E114" s="48" t="s">
        <v>113</v>
      </c>
      <c r="F114" s="47">
        <v>5</v>
      </c>
      <c r="G114" s="49" t="s">
        <v>144</v>
      </c>
      <c r="H114" s="47"/>
      <c r="I114" s="47">
        <v>20</v>
      </c>
      <c r="J114" s="47">
        <v>37</v>
      </c>
      <c r="K114" s="47">
        <f>J114-I114+1</f>
        <v>18</v>
      </c>
      <c r="L114" s="47">
        <v>45</v>
      </c>
      <c r="M114" s="47"/>
      <c r="N114" s="50">
        <f>L114/K114</f>
        <v>2.5</v>
      </c>
      <c r="O114" s="51">
        <f>M114/6</f>
        <v>0</v>
      </c>
      <c r="P114" s="48"/>
      <c r="Q114" s="52">
        <f>IF(K114=0,0,L114)</f>
        <v>45</v>
      </c>
      <c r="R114" s="90">
        <f>IF(K114=0,0,M114/1.5)</f>
        <v>0</v>
      </c>
      <c r="S114" s="51">
        <f>P114+Q114+R114</f>
        <v>45</v>
      </c>
      <c r="T114" s="48"/>
      <c r="U114" s="48"/>
      <c r="V114" s="48"/>
      <c r="W114" s="48"/>
      <c r="X114" s="242"/>
      <c r="Y114" s="243"/>
    </row>
    <row r="115" spans="1:25" hidden="1">
      <c r="A115" s="30"/>
      <c r="B115" s="8" t="s">
        <v>221</v>
      </c>
      <c r="C115" s="9"/>
      <c r="D115" s="8" t="s">
        <v>31</v>
      </c>
      <c r="E115" s="14" t="s">
        <v>223</v>
      </c>
      <c r="F115" s="24">
        <v>2</v>
      </c>
      <c r="G115" s="11" t="s">
        <v>75</v>
      </c>
      <c r="H115" s="9"/>
      <c r="I115" s="9">
        <v>28</v>
      </c>
      <c r="J115" s="9">
        <v>37</v>
      </c>
      <c r="K115" s="9">
        <f>J115-I115+1</f>
        <v>10</v>
      </c>
      <c r="L115" s="9">
        <v>30</v>
      </c>
      <c r="M115" s="9"/>
      <c r="N115" s="12">
        <f>L115/K115</f>
        <v>3</v>
      </c>
      <c r="O115" s="13">
        <f>M115/6</f>
        <v>0</v>
      </c>
      <c r="P115" s="14"/>
      <c r="Q115" s="15">
        <f>IF(K115=0,0,L115)</f>
        <v>30</v>
      </c>
      <c r="R115" s="16">
        <f>IF(K115=0,0,M115/1.5)</f>
        <v>0</v>
      </c>
      <c r="S115" s="13">
        <f>P115+Q115+R115</f>
        <v>30</v>
      </c>
      <c r="T115" s="27"/>
      <c r="U115" s="27"/>
      <c r="V115" s="27"/>
      <c r="W115" s="27"/>
      <c r="X115" s="184"/>
      <c r="Y115" s="240"/>
    </row>
    <row r="116" spans="1:25" s="104" customFormat="1" hidden="1">
      <c r="A116" s="30"/>
      <c r="B116" s="8" t="s">
        <v>222</v>
      </c>
      <c r="C116" s="9"/>
      <c r="D116" s="8" t="s">
        <v>31</v>
      </c>
      <c r="E116" s="14" t="s">
        <v>223</v>
      </c>
      <c r="F116" s="24">
        <v>2</v>
      </c>
      <c r="G116" s="11" t="s">
        <v>83</v>
      </c>
      <c r="H116" s="9"/>
      <c r="I116" s="9">
        <v>28</v>
      </c>
      <c r="J116" s="9">
        <v>37</v>
      </c>
      <c r="K116" s="9">
        <f>J116-I116+1</f>
        <v>10</v>
      </c>
      <c r="L116" s="9">
        <v>30</v>
      </c>
      <c r="M116" s="9"/>
      <c r="N116" s="12">
        <f>L116/K116</f>
        <v>3</v>
      </c>
      <c r="O116" s="13">
        <f>M116/6</f>
        <v>0</v>
      </c>
      <c r="P116" s="14"/>
      <c r="Q116" s="15">
        <f>IF(K116=0,0,L116)</f>
        <v>30</v>
      </c>
      <c r="R116" s="16">
        <f>IF(K116=0,0,M116/1.5)</f>
        <v>0</v>
      </c>
      <c r="S116" s="13">
        <f>P116+Q116+R116</f>
        <v>30</v>
      </c>
      <c r="T116" s="27"/>
      <c r="U116" s="27"/>
      <c r="V116" s="27"/>
      <c r="W116" s="27"/>
      <c r="X116" s="184"/>
      <c r="Y116" s="240"/>
    </row>
    <row r="117" spans="1:25" hidden="1">
      <c r="A117" s="30"/>
      <c r="B117" s="8" t="s">
        <v>224</v>
      </c>
      <c r="C117" s="9"/>
      <c r="D117" s="8" t="s">
        <v>31</v>
      </c>
      <c r="E117" s="14" t="s">
        <v>162</v>
      </c>
      <c r="F117" s="24">
        <v>7</v>
      </c>
      <c r="G117" s="11" t="s">
        <v>82</v>
      </c>
      <c r="H117" s="9"/>
      <c r="I117" s="9">
        <v>28</v>
      </c>
      <c r="J117" s="9">
        <v>35</v>
      </c>
      <c r="K117" s="9">
        <f>J117-I117+1</f>
        <v>8</v>
      </c>
      <c r="L117" s="9">
        <v>30</v>
      </c>
      <c r="M117" s="9"/>
      <c r="N117" s="12">
        <f>L117/K117</f>
        <v>3.75</v>
      </c>
      <c r="O117" s="13"/>
      <c r="P117" s="14"/>
      <c r="Q117" s="15">
        <f>IF(K117=0,0,L117)</f>
        <v>30</v>
      </c>
      <c r="R117" s="16">
        <f>IF(K117=0,0,M117/1.5)</f>
        <v>0</v>
      </c>
      <c r="S117" s="13">
        <f>P117+Q117+R117</f>
        <v>30</v>
      </c>
      <c r="T117" s="27"/>
      <c r="U117" s="27"/>
      <c r="V117" s="27"/>
      <c r="W117" s="27"/>
      <c r="X117" s="184"/>
      <c r="Y117" s="240"/>
    </row>
    <row r="118" spans="1:25" hidden="1">
      <c r="A118" s="30"/>
      <c r="B118" s="8" t="s">
        <v>206</v>
      </c>
      <c r="C118" s="9"/>
      <c r="D118" s="8" t="s">
        <v>39</v>
      </c>
      <c r="E118" s="14" t="s">
        <v>113</v>
      </c>
      <c r="F118" s="24">
        <v>6</v>
      </c>
      <c r="G118" s="11" t="s">
        <v>83</v>
      </c>
      <c r="H118" s="9"/>
      <c r="I118" s="9">
        <v>20</v>
      </c>
      <c r="J118" s="9">
        <v>37</v>
      </c>
      <c r="K118" s="9">
        <f>J118-I118+1</f>
        <v>18</v>
      </c>
      <c r="L118" s="9">
        <v>45</v>
      </c>
      <c r="M118" s="9"/>
      <c r="N118" s="12">
        <f>L118/K118</f>
        <v>2.5</v>
      </c>
      <c r="O118" s="13">
        <f>M118/6</f>
        <v>0</v>
      </c>
      <c r="P118" s="14"/>
      <c r="Q118" s="15">
        <f>IF(K118=0,0,L118)</f>
        <v>45</v>
      </c>
      <c r="R118" s="16">
        <f>IF(K118=0,0,M118/1.5)</f>
        <v>0</v>
      </c>
      <c r="S118" s="13">
        <f>P118+Q118+R118</f>
        <v>45</v>
      </c>
      <c r="T118" s="27"/>
      <c r="U118" s="27"/>
      <c r="V118" s="27"/>
      <c r="W118" s="27"/>
      <c r="X118" s="184"/>
      <c r="Y118" s="240"/>
    </row>
    <row r="119" spans="1:25" s="104" customFormat="1" hidden="1">
      <c r="A119" s="30"/>
      <c r="B119" s="8" t="s">
        <v>202</v>
      </c>
      <c r="C119" s="9"/>
      <c r="D119" s="8" t="s">
        <v>39</v>
      </c>
      <c r="E119" s="14" t="s">
        <v>113</v>
      </c>
      <c r="F119" s="24">
        <v>6</v>
      </c>
      <c r="G119" s="11" t="s">
        <v>75</v>
      </c>
      <c r="H119" s="9"/>
      <c r="I119" s="9">
        <v>20</v>
      </c>
      <c r="J119" s="9">
        <v>37</v>
      </c>
      <c r="K119" s="9">
        <f>J119-I119+1</f>
        <v>18</v>
      </c>
      <c r="L119" s="9">
        <v>45</v>
      </c>
      <c r="M119" s="9"/>
      <c r="N119" s="12">
        <f>L119/K119</f>
        <v>2.5</v>
      </c>
      <c r="O119" s="13">
        <f>M119/6</f>
        <v>0</v>
      </c>
      <c r="P119" s="14"/>
      <c r="Q119" s="15">
        <f>IF(K119=0,0,L119)</f>
        <v>45</v>
      </c>
      <c r="R119" s="16">
        <f>IF(K119=0,0,M119/1.5)</f>
        <v>0</v>
      </c>
      <c r="S119" s="13">
        <f>P119+Q119+R119</f>
        <v>45</v>
      </c>
      <c r="T119" s="27"/>
      <c r="U119" s="27"/>
      <c r="V119" s="27"/>
      <c r="W119" s="27"/>
      <c r="X119" s="184"/>
      <c r="Y119" s="240"/>
    </row>
    <row r="120" spans="1:25" hidden="1">
      <c r="A120" s="30"/>
      <c r="B120" s="8" t="s">
        <v>224</v>
      </c>
      <c r="C120" s="9"/>
      <c r="D120" s="8" t="s">
        <v>39</v>
      </c>
      <c r="E120" s="14" t="s">
        <v>113</v>
      </c>
      <c r="F120" s="24">
        <v>6</v>
      </c>
      <c r="G120" s="11" t="s">
        <v>168</v>
      </c>
      <c r="H120" s="9"/>
      <c r="I120" s="9">
        <v>28</v>
      </c>
      <c r="J120" s="9">
        <v>36</v>
      </c>
      <c r="K120" s="9">
        <f>J120-I120+1</f>
        <v>9</v>
      </c>
      <c r="L120" s="9">
        <v>45</v>
      </c>
      <c r="M120" s="9"/>
      <c r="N120" s="12">
        <f>L120/K120</f>
        <v>5</v>
      </c>
      <c r="O120" s="13">
        <f>M120/6</f>
        <v>0</v>
      </c>
      <c r="P120" s="14"/>
      <c r="Q120" s="15">
        <f>IF(K120=0,0,L120)</f>
        <v>45</v>
      </c>
      <c r="R120" s="16">
        <f>IF(K120=0,0,M120/1.5)</f>
        <v>0</v>
      </c>
      <c r="S120" s="13">
        <f>P120+Q120+R120</f>
        <v>45</v>
      </c>
      <c r="T120" s="27"/>
      <c r="U120" s="27"/>
      <c r="V120" s="27"/>
      <c r="W120" s="27"/>
      <c r="X120" s="184"/>
      <c r="Y120" s="240"/>
    </row>
  </sheetData>
  <sortState ref="A2:Y149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LOP HKII 15 16</vt:lpstr>
      <vt:lpstr>THEO TEN GV HKII 15 16</vt:lpstr>
      <vt:lpstr>THEO PHONG HKII 15 16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2015-11-16T08:49:16Z</cp:lastPrinted>
  <dcterms:created xsi:type="dcterms:W3CDTF">2007-12-07T03:19:00Z</dcterms:created>
  <dcterms:modified xsi:type="dcterms:W3CDTF">2015-12-26T13:28:06Z</dcterms:modified>
</cp:coreProperties>
</file>